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572" yWindow="468" windowWidth="14280" windowHeight="6696" tabRatio="548"/>
  </bookViews>
  <sheets>
    <sheet name="1" sheetId="4" r:id="rId1"/>
    <sheet name="kopsavilkums" sheetId="6" r:id="rId2"/>
    <sheet name="Pas.koptāme" sheetId="7" r:id="rId3"/>
  </sheets>
  <definedNames>
    <definedName name="_xlnm._FilterDatabase" localSheetId="0" hidden="1">'1'!$A$13:$P$78</definedName>
  </definedNames>
  <calcPr calcId="145621" fullPrecision="0"/>
</workbook>
</file>

<file path=xl/calcChain.xml><?xml version="1.0" encoding="utf-8"?>
<calcChain xmlns="http://schemas.openxmlformats.org/spreadsheetml/2006/main">
  <c r="E78" i="4" l="1"/>
  <c r="K85" i="4" l="1"/>
  <c r="L85" i="4"/>
  <c r="M85" i="4"/>
  <c r="N85" i="4"/>
  <c r="O85" i="4"/>
  <c r="P85" i="4" l="1"/>
  <c r="L86" i="4" l="1"/>
  <c r="N86" i="4" l="1"/>
  <c r="M86" i="4" l="1"/>
  <c r="M88" i="4" s="1"/>
  <c r="E15" i="6" s="1"/>
  <c r="E16" i="6" s="1"/>
  <c r="P87" i="4"/>
  <c r="H15" i="6"/>
  <c r="H16" i="6" s="1"/>
  <c r="D9" i="6" s="1"/>
  <c r="P86" i="4" l="1"/>
  <c r="P88" i="4" s="1"/>
  <c r="N8" i="4" s="1"/>
  <c r="O86" i="4"/>
  <c r="O88" i="4" s="1"/>
  <c r="G15" i="6" s="1"/>
  <c r="G16" i="6" s="1"/>
  <c r="D20" i="6"/>
  <c r="N88" i="4"/>
  <c r="F15" i="6" s="1"/>
  <c r="D15" i="6" l="1"/>
  <c r="D16" i="6" l="1"/>
  <c r="F16" i="6"/>
  <c r="D21" i="6" l="1"/>
  <c r="D8" i="6" s="1"/>
</calcChain>
</file>

<file path=xl/sharedStrings.xml><?xml version="1.0" encoding="utf-8"?>
<sst xmlns="http://schemas.openxmlformats.org/spreadsheetml/2006/main" count="227" uniqueCount="146">
  <si>
    <t>Lokālā tāme Nr.1</t>
  </si>
  <si>
    <t>(darba veids vai konstruktīvā elementa nosaukums)</t>
  </si>
  <si>
    <t xml:space="preserve">Tāmes izmaksas </t>
  </si>
  <si>
    <t> Nr.</t>
  </si>
  <si>
    <t> Kods</t>
  </si>
  <si>
    <t> Darba</t>
  </si>
  <si>
    <t> Mērvie-nība</t>
  </si>
  <si>
    <t> Dau-dzums</t>
  </si>
  <si>
    <t> Vienības izmaksas</t>
  </si>
  <si>
    <t> Kopā uz visu apjomu</t>
  </si>
  <si>
    <t>p.k.</t>
  </si>
  <si>
    <t>nosaukums</t>
  </si>
  <si>
    <t> laika norma (c/h)</t>
  </si>
  <si>
    <t> darba samaksas likme (eur/h)</t>
  </si>
  <si>
    <t> darba alga (eur)</t>
  </si>
  <si>
    <t> materiāli (eur)</t>
  </si>
  <si>
    <t> mehā-nismi (eur)</t>
  </si>
  <si>
    <t> kopā (eur)</t>
  </si>
  <si>
    <t> darbietilpī-ba (c/h)</t>
  </si>
  <si>
    <t>m2</t>
  </si>
  <si>
    <t>obj</t>
  </si>
  <si>
    <t>m</t>
  </si>
  <si>
    <t>Izcirst krūmus, kokus</t>
  </si>
  <si>
    <t>gb</t>
  </si>
  <si>
    <t>Ieklāt gājēju celiņa bruģakmens b=60mm segumu,ieklājot to uz 50mm grants pabēruma,  izbūvējot sagatavošanas kārtu no smilts 200mm un šķembām 150mm</t>
  </si>
  <si>
    <t>Montēt ietves betona apmales 100.20.8, tās iebetonējot</t>
  </si>
  <si>
    <t>Rotaļu laukumi- drošības iesegums</t>
  </si>
  <si>
    <t>Blietēta pamatne no šķembām d 0-32mm, b=150mm</t>
  </si>
  <si>
    <t>Blietēts pabērums -smilts /akmens šķembu maisījums vai grants  d 0-8mm, b=30mm</t>
  </si>
  <si>
    <t>Blietēts pabērums -smilts /akmens šķembu maisījums vai grants d 0-5mm, b=20mm</t>
  </si>
  <si>
    <t>Ģeotekstila klājums</t>
  </si>
  <si>
    <t>kpl</t>
  </si>
  <si>
    <t>Apzaļumošana</t>
  </si>
  <si>
    <t>Rotaļu laukumu aprīkojums:</t>
  </si>
  <si>
    <t>  </t>
  </si>
  <si>
    <t> Kopā</t>
  </si>
  <si>
    <t> Materiālu, grunts apmaiņas un būvgružu transporta izdevumi</t>
  </si>
  <si>
    <t> Tiešās izmaksas kopā</t>
  </si>
  <si>
    <t>Kopsavilkuma aprēķini pa darbu veidiem vai konstruktīvajiem elementiem</t>
  </si>
  <si>
    <t>(Darba veids vai konstruktīvā elementa nosaukums)</t>
  </si>
  <si>
    <t>Par kopējo summu, eur</t>
  </si>
  <si>
    <t xml:space="preserve">Kopējā darbietilpība, c/st </t>
  </si>
  <si>
    <t> Nr.p.k.</t>
  </si>
  <si>
    <t>Kods, tāmes Nr.</t>
  </si>
  <si>
    <t>Darba veids vai konstruktīvā elementa nosaukums</t>
  </si>
  <si>
    <t>Tāmes izmaksa (eur)</t>
  </si>
  <si>
    <t>Tai skaitā:</t>
  </si>
  <si>
    <t>Darbietilpība ( c/h)</t>
  </si>
  <si>
    <t>Darba alga (eur)</t>
  </si>
  <si>
    <t xml:space="preserve"> Materiāli (eur) </t>
  </si>
  <si>
    <t>Mehānismi (eur)</t>
  </si>
  <si>
    <t>1</t>
  </si>
  <si>
    <t>Labiekārtošana</t>
  </si>
  <si>
    <t>T.sk.darba aizsardzība</t>
  </si>
  <si>
    <t>Darba devēja soc.nodoklis (23.59%)</t>
  </si>
  <si>
    <t>Kopā</t>
  </si>
  <si>
    <t> Sastādīja</t>
  </si>
  <si>
    <t> (paraksts un tā atšifrējums, datums)</t>
  </si>
  <si>
    <t>Būves nosaukums: Kalnciema vidusskolas teritorijas labiekārtošana</t>
  </si>
  <si>
    <t>Objekta adrese:  Kalnciema vidusskola, Valgundes pag., Jelgavas novads</t>
  </si>
  <si>
    <t>Pasūtījuma Nr.51/2015</t>
  </si>
  <si>
    <t>Demontēt rotaļu ierīces</t>
  </si>
  <si>
    <t>Montēt ietves betona apmales 100.20.8, tās iebetonējot (ap skrejceļu)</t>
  </si>
  <si>
    <t>Šūpoles</t>
  </si>
  <si>
    <t>Skrejceļa un tāllēkšanas bedres skrejceļa segums</t>
  </si>
  <si>
    <t>Koka gajēju tiltiņu  ar margām izbūve 10,2,5m</t>
  </si>
  <si>
    <t>Bērnu rotaļu komplekss ar slidkalniņu</t>
  </si>
  <si>
    <t>Gumijas flīžu klājums b=50mm ( brūns)</t>
  </si>
  <si>
    <t>Dažādi darbi</t>
  </si>
  <si>
    <t>Ceļi, laukumi</t>
  </si>
  <si>
    <t>Tāllekšsanas bedres ierīkošana 7x2,75m, smilts piebēršana 3m3</t>
  </si>
  <si>
    <t>Būvlaukuma ierīkošana</t>
  </si>
  <si>
    <t>Būvtāfeles izgatavošana, uzstādīšana</t>
  </si>
  <si>
    <t>Pagaidu žoga īre uz būvniecības laiku</t>
  </si>
  <si>
    <t>WC moduļa tipa īre uz būvniecības laiku</t>
  </si>
  <si>
    <t>Topogrāfiskā plāna izstrāde atjaunotajai teritorijai</t>
  </si>
  <si>
    <t>ha</t>
  </si>
  <si>
    <t>Strādnieku moduļa tipa īre uz būvniecības laiku</t>
  </si>
  <si>
    <t>Ierīkot zālienu, pieberot melnzemi ~10cm ,sējot zālienu, blietēt</t>
  </si>
  <si>
    <t>kompl</t>
  </si>
  <si>
    <t>Strītbolu grozu uzstādīšana</t>
  </si>
  <si>
    <t>Strītbola laukuma līnija marķēšana</t>
  </si>
  <si>
    <t>Demontēt krūmu rindu</t>
  </si>
  <si>
    <t>m3</t>
  </si>
  <si>
    <t>Demontēt jaunsargu šķeršļu joslu ~50m</t>
  </si>
  <si>
    <t>Āra trenažieri</t>
  </si>
  <si>
    <t>Izrakt bedres pamatiem</t>
  </si>
  <si>
    <t>Betonēt stabveida pamatus- betons C 20/25,šķembu pabērums zem pamatiem</t>
  </si>
  <si>
    <t xml:space="preserve">Pamatu armēšana </t>
  </si>
  <si>
    <t>kg</t>
  </si>
  <si>
    <t>Montēt nojumes  koka konstrukciju. Koka konstrukciju krāsošana</t>
  </si>
  <si>
    <t>Apšūt sienas  ar krāsotiem apdares dēļiem</t>
  </si>
  <si>
    <t>Montēt jumta latojumu 100x32, solis 300mm</t>
  </si>
  <si>
    <t>Koka durvju 2x1m ierīkošana</t>
  </si>
  <si>
    <t>Demontēt nojumi, šķūnīti</t>
  </si>
  <si>
    <t>Ierīkot sporta laukuma zālienu, pieberot melnzemi ~15cm ,sējot sporta zālienu, līdzināt, blietēt</t>
  </si>
  <si>
    <t>APSTIPRINU</t>
  </si>
  <si>
    <t>(pasūtītāja paraksts un tā atšifrējums)</t>
  </si>
  <si>
    <t>Z.V.</t>
  </si>
  <si>
    <t>______. gada___.________________</t>
  </si>
  <si>
    <t>Pasūtītāja būvniecības koptāme</t>
  </si>
  <si>
    <t>Tāme sastādīta  2016. gada februāris</t>
  </si>
  <si>
    <t> Objekta nosaukums</t>
  </si>
  <si>
    <t> Objekta izmaksas</t>
  </si>
  <si>
    <t>(eur)</t>
  </si>
  <si>
    <t>Aizupes pamatskolas teritorijas labiekārtošanas II kārta</t>
  </si>
  <si>
    <t>Pievienotās vērtības nodoklis (21% )</t>
  </si>
  <si>
    <t xml:space="preserve">Pārbaudīja: </t>
  </si>
  <si>
    <t>Būves nosaukums: Kalnciema vidusskolas teritorijas labiekārtošana II kārta</t>
  </si>
  <si>
    <t>Būves adrese: " Kalnciema vidusskola" Valgundes pag., Jelgavas novads</t>
  </si>
  <si>
    <t>Pasūtījuma Nr.:  51/2015</t>
  </si>
  <si>
    <t>Kombinētais brīvdabas trenažieris vilkšanai no augšas/Spiešanai no krūtīm sēdus SL101.1</t>
  </si>
  <si>
    <t>Airēšanas trenažieris SL135</t>
  </si>
  <si>
    <t>Sols muguras atliekšanai SL134</t>
  </si>
  <si>
    <t>Kompleksais trenažieri TU102</t>
  </si>
  <si>
    <t>Trenažieris vēdera presei SL109</t>
  </si>
  <si>
    <t>Brīvdabas trenžieris „Orbitreks” SL116</t>
  </si>
  <si>
    <t>Trenažieris roku savēršanai "Butterfly" SL128</t>
  </si>
  <si>
    <t>Trenažieris vēdera presei SL140</t>
  </si>
  <si>
    <t>Kombinētais brīvdabas trenažieris vilkšanai no priekšas/roku saliekšanai SL129.1</t>
  </si>
  <si>
    <t>Grants (frakcija 0-20) ceļa seguma ierīkošana ~15cm</t>
  </si>
  <si>
    <t>Āra trenažieru montāža</t>
  </si>
  <si>
    <t>Atsperšūpoles 2vietīgas, montāža</t>
  </si>
  <si>
    <t xml:space="preserve">Atsperšūpoles, montāža </t>
  </si>
  <si>
    <t>Nožogojums ap šūpolēm h=0,6m, montāža</t>
  </si>
  <si>
    <t>Koka nojume 3x3m (Pielikums Nr3), montāža</t>
  </si>
  <si>
    <t>Smilšu kaste 3000x3000, montāža</t>
  </si>
  <si>
    <t>Soliņš bez atzveltnes 2000x400x450, montāža</t>
  </si>
  <si>
    <t>Soliņš ar atzveltni2000x400x831, montāža</t>
  </si>
  <si>
    <t>Atkritumu urnas 400x400x600, montāža</t>
  </si>
  <si>
    <t>%</t>
  </si>
  <si>
    <t>Tāme sastādīta 2016.gada tirgus cenās, pamatojoties uz GP,AR sadaļām</t>
  </si>
  <si>
    <t>Tāme sastādīta  2016.gada februāris</t>
  </si>
  <si>
    <t>Virsizdevumi %</t>
  </si>
  <si>
    <t>Peļņa %</t>
  </si>
  <si>
    <t>Ieklāt profilētā skārda jumta segumu ar jumta vējmalām</t>
  </si>
  <si>
    <t>Ieklāt betona grīdu, pamatnes sagatavošana</t>
  </si>
  <si>
    <t>Atjaunot lodes grūšanas sektoru</t>
  </si>
  <si>
    <t>Skalota smilts b=10cm k&gt;1 ierīkošana</t>
  </si>
  <si>
    <t>Demontēt esošo skrējceļa  grants iesegumu 30cm,ceļu apmales,iekraut, izvest būvgružus</t>
  </si>
  <si>
    <t>Grants šķembu maisījuma 0-45mm kārtas izbūve b=15cm, blietējot divās kārtās</t>
  </si>
  <si>
    <t>Šķembu maisījums 0-32 izlīdzinošās kārtas izveide b=10cm ar asfalta klājēju</t>
  </si>
  <si>
    <t>LED prožektors 40W 4000K 4000lm IP65bvp120 CoreLine Tempo ar kustības sensoru, krēslas sensoru vai analogs. Pieslēgt pie esošās elektroinstalācijas</t>
  </si>
  <si>
    <t>Seguma PORPLASTIC SBeconomicPlus 25mm biezumā ieklāšana uz šķembu pamatnes</t>
  </si>
  <si>
    <t>Pieslēgums pie esošās ēkas</t>
  </si>
  <si>
    <t>Nojume 4x6m (Pielikums Nr.4)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</si>
</sst>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Ls&quot;\ #,##0.00"/>
    <numFmt numFmtId="165" formatCode="0.0"/>
  </numFmts>
  <fonts count="25" x14ac:knownFonts="1">
    <font>
      <sz val="10"/>
      <name val="Times New Roman"/>
      <charset val="186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186"/>
    </font>
    <font>
      <b/>
      <sz val="8"/>
      <name val="Times New Roman"/>
      <family val="1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2" fillId="0" borderId="0"/>
    <xf numFmtId="0" fontId="15" fillId="0" borderId="0"/>
  </cellStyleXfs>
  <cellXfs count="151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8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0" fontId="3" fillId="0" borderId="1" xfId="0" applyFont="1" applyBorder="1"/>
    <xf numFmtId="0" fontId="7" fillId="0" borderId="7" xfId="0" applyFont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2" fontId="5" fillId="2" borderId="6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9" fontId="5" fillId="0" borderId="8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7" fillId="0" borderId="6" xfId="0" applyNumberFormat="1" applyFont="1" applyBorder="1" applyAlignment="1">
      <alignment horizontal="center"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1" fontId="5" fillId="2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10" fillId="2" borderId="6" xfId="0" applyFont="1" applyFill="1" applyBorder="1" applyAlignment="1">
      <alignment vertical="top" wrapText="1"/>
    </xf>
    <xf numFmtId="0" fontId="15" fillId="0" borderId="0" xfId="0" applyFont="1"/>
    <xf numFmtId="0" fontId="14" fillId="0" borderId="0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5" fillId="0" borderId="1" xfId="0" applyFont="1" applyBorder="1"/>
    <xf numFmtId="0" fontId="15" fillId="0" borderId="0" xfId="0" applyFont="1" applyBorder="1"/>
    <xf numFmtId="0" fontId="16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justify"/>
    </xf>
    <xf numFmtId="2" fontId="15" fillId="0" borderId="0" xfId="0" applyNumberFormat="1" applyFont="1" applyAlignment="1">
      <alignment horizontal="center"/>
    </xf>
    <xf numFmtId="0" fontId="16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8" fillId="0" borderId="6" xfId="0" applyFont="1" applyBorder="1" applyAlignment="1">
      <alignment horizontal="center"/>
    </xf>
    <xf numFmtId="49" fontId="18" fillId="0" borderId="6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left"/>
    </xf>
    <xf numFmtId="4" fontId="15" fillId="0" borderId="6" xfId="0" applyNumberFormat="1" applyFont="1" applyBorder="1" applyAlignment="1">
      <alignment horizontal="center"/>
    </xf>
    <xf numFmtId="0" fontId="15" fillId="0" borderId="6" xfId="0" applyFont="1" applyBorder="1" applyAlignment="1">
      <alignment horizontal="right" vertical="top" wrapText="1"/>
    </xf>
    <xf numFmtId="49" fontId="15" fillId="0" borderId="6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horizontal="right" vertical="top" wrapText="1"/>
    </xf>
    <xf numFmtId="4" fontId="10" fillId="0" borderId="6" xfId="0" applyNumberFormat="1" applyFont="1" applyBorder="1" applyAlignment="1">
      <alignment horizontal="center"/>
    </xf>
    <xf numFmtId="4" fontId="15" fillId="0" borderId="0" xfId="0" applyNumberFormat="1" applyFont="1" applyBorder="1"/>
    <xf numFmtId="0" fontId="13" fillId="0" borderId="6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 vertical="top" wrapText="1"/>
    </xf>
    <xf numFmtId="0" fontId="15" fillId="0" borderId="0" xfId="0" applyFont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165" fontId="19" fillId="2" borderId="6" xfId="0" applyNumberFormat="1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vertical="top" wrapText="1"/>
    </xf>
    <xf numFmtId="0" fontId="20" fillId="2" borderId="6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165" fontId="5" fillId="2" borderId="6" xfId="0" applyNumberFormat="1" applyFont="1" applyFill="1" applyBorder="1" applyAlignment="1">
      <alignment horizontal="center" vertical="top" wrapText="1"/>
    </xf>
    <xf numFmtId="0" fontId="15" fillId="0" borderId="6" xfId="0" applyFont="1" applyBorder="1"/>
    <xf numFmtId="0" fontId="13" fillId="2" borderId="6" xfId="0" applyFont="1" applyFill="1" applyBorder="1" applyAlignment="1">
      <alignment horizontal="center" vertical="top" wrapText="1"/>
    </xf>
    <xf numFmtId="165" fontId="21" fillId="2" borderId="6" xfId="0" applyNumberFormat="1" applyFont="1" applyFill="1" applyBorder="1" applyAlignment="1">
      <alignment horizontal="center" vertical="top" wrapText="1"/>
    </xf>
    <xf numFmtId="165" fontId="13" fillId="2" borderId="6" xfId="0" applyNumberFormat="1" applyFont="1" applyFill="1" applyBorder="1" applyAlignment="1">
      <alignment horizontal="center" vertical="top" wrapText="1"/>
    </xf>
    <xf numFmtId="165" fontId="22" fillId="2" borderId="6" xfId="0" applyNumberFormat="1" applyFont="1" applyFill="1" applyBorder="1" applyAlignment="1">
      <alignment horizontal="center" vertical="top" wrapText="1"/>
    </xf>
    <xf numFmtId="2" fontId="5" fillId="3" borderId="6" xfId="0" applyNumberFormat="1" applyFont="1" applyFill="1" applyBorder="1" applyAlignment="1">
      <alignment horizontal="center" vertical="top" wrapText="1"/>
    </xf>
    <xf numFmtId="1" fontId="5" fillId="3" borderId="6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vertical="top" wrapText="1"/>
    </xf>
    <xf numFmtId="2" fontId="19" fillId="2" borderId="6" xfId="0" applyNumberFormat="1" applyFont="1" applyFill="1" applyBorder="1" applyAlignment="1">
      <alignment horizontal="center" vertical="top" wrapText="1"/>
    </xf>
    <xf numFmtId="165" fontId="5" fillId="3" borderId="6" xfId="0" applyNumberFormat="1" applyFont="1" applyFill="1" applyBorder="1" applyAlignment="1">
      <alignment horizontal="center" vertical="top" wrapText="1"/>
    </xf>
    <xf numFmtId="0" fontId="0" fillId="0" borderId="6" xfId="0" applyBorder="1" applyAlignment="1"/>
    <xf numFmtId="0" fontId="15" fillId="0" borderId="0" xfId="2" applyFont="1"/>
    <xf numFmtId="0" fontId="15" fillId="0" borderId="11" xfId="2" applyFont="1" applyBorder="1"/>
    <xf numFmtId="0" fontId="23" fillId="0" borderId="0" xfId="2" applyFont="1" applyAlignment="1">
      <alignment horizontal="right"/>
    </xf>
    <xf numFmtId="0" fontId="16" fillId="0" borderId="0" xfId="2" applyFont="1" applyAlignment="1">
      <alignment horizontal="center"/>
    </xf>
    <xf numFmtId="0" fontId="3" fillId="0" borderId="0" xfId="2" applyFont="1" applyAlignment="1">
      <alignment vertical="top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horizontal="justify"/>
    </xf>
    <xf numFmtId="0" fontId="24" fillId="0" borderId="0" xfId="2" applyFont="1" applyAlignment="1">
      <alignment horizontal="right" vertical="top"/>
    </xf>
    <xf numFmtId="0" fontId="16" fillId="0" borderId="0" xfId="2" applyFont="1" applyAlignment="1">
      <alignment horizontal="right"/>
    </xf>
    <xf numFmtId="0" fontId="17" fillId="0" borderId="12" xfId="2" applyFont="1" applyBorder="1" applyAlignment="1">
      <alignment horizontal="center" wrapText="1"/>
    </xf>
    <xf numFmtId="0" fontId="17" fillId="0" borderId="14" xfId="2" applyFont="1" applyBorder="1" applyAlignment="1">
      <alignment horizontal="center" wrapText="1"/>
    </xf>
    <xf numFmtId="0" fontId="18" fillId="0" borderId="13" xfId="2" applyFont="1" applyBorder="1" applyAlignment="1">
      <alignment horizontal="center"/>
    </xf>
    <xf numFmtId="0" fontId="18" fillId="0" borderId="13" xfId="2" applyFont="1" applyBorder="1" applyAlignment="1">
      <alignment horizontal="left" wrapText="1"/>
    </xf>
    <xf numFmtId="4" fontId="10" fillId="0" borderId="13" xfId="2" applyNumberFormat="1" applyFont="1" applyBorder="1" applyAlignment="1">
      <alignment horizontal="center" vertical="top" wrapText="1"/>
    </xf>
    <xf numFmtId="0" fontId="18" fillId="0" borderId="13" xfId="2" applyFont="1" applyBorder="1" applyAlignment="1">
      <alignment horizontal="left"/>
    </xf>
    <xf numFmtId="4" fontId="15" fillId="0" borderId="13" xfId="2" applyNumberFormat="1" applyFont="1" applyBorder="1" applyAlignment="1">
      <alignment horizontal="center" vertical="top" wrapText="1"/>
    </xf>
    <xf numFmtId="0" fontId="15" fillId="0" borderId="12" xfId="2" applyFont="1" applyBorder="1" applyAlignment="1">
      <alignment horizontal="right" vertical="top" wrapText="1"/>
    </xf>
    <xf numFmtId="0" fontId="10" fillId="0" borderId="12" xfId="2" applyFont="1" applyBorder="1" applyAlignment="1">
      <alignment horizontal="right" vertical="top" wrapText="1"/>
    </xf>
    <xf numFmtId="4" fontId="15" fillId="0" borderId="12" xfId="2" applyNumberFormat="1" applyFont="1" applyBorder="1" applyAlignment="1">
      <alignment horizontal="center" vertical="top" wrapText="1"/>
    </xf>
    <xf numFmtId="0" fontId="15" fillId="0" borderId="13" xfId="2" applyFont="1" applyBorder="1"/>
    <xf numFmtId="0" fontId="15" fillId="0" borderId="13" xfId="2" applyFont="1" applyBorder="1" applyAlignment="1">
      <alignment vertical="top" wrapText="1"/>
    </xf>
    <xf numFmtId="4" fontId="15" fillId="0" borderId="15" xfId="2" applyNumberFormat="1" applyFont="1" applyBorder="1" applyAlignment="1">
      <alignment horizontal="center"/>
    </xf>
    <xf numFmtId="0" fontId="15" fillId="0" borderId="13" xfId="2" applyFont="1" applyBorder="1" applyAlignment="1">
      <alignment horizontal="right"/>
    </xf>
    <xf numFmtId="0" fontId="10" fillId="0" borderId="13" xfId="2" applyFont="1" applyBorder="1" applyAlignment="1">
      <alignment horizontal="right" vertical="top" wrapText="1"/>
    </xf>
    <xf numFmtId="4" fontId="10" fillId="0" borderId="15" xfId="2" applyNumberFormat="1" applyFont="1" applyBorder="1" applyAlignment="1">
      <alignment horizontal="center"/>
    </xf>
    <xf numFmtId="0" fontId="15" fillId="0" borderId="13" xfId="2" applyFont="1" applyBorder="1" applyAlignment="1">
      <alignment horizontal="right" vertical="top" wrapText="1"/>
    </xf>
    <xf numFmtId="0" fontId="15" fillId="0" borderId="14" xfId="2" applyFont="1" applyBorder="1" applyAlignment="1">
      <alignment horizontal="right"/>
    </xf>
    <xf numFmtId="0" fontId="15" fillId="0" borderId="11" xfId="2" applyFont="1" applyBorder="1" applyAlignment="1">
      <alignment horizontal="justify" vertical="top" wrapText="1"/>
    </xf>
    <xf numFmtId="4" fontId="15" fillId="0" borderId="13" xfId="2" applyNumberFormat="1" applyFont="1" applyBorder="1" applyAlignment="1">
      <alignment horizontal="center"/>
    </xf>
    <xf numFmtId="0" fontId="15" fillId="0" borderId="16" xfId="2" applyFont="1" applyBorder="1" applyAlignment="1">
      <alignment horizontal="justify" vertical="top" wrapText="1"/>
    </xf>
    <xf numFmtId="0" fontId="15" fillId="0" borderId="16" xfId="2" applyFont="1" applyBorder="1" applyAlignment="1">
      <alignment horizontal="right" vertical="top" wrapText="1"/>
    </xf>
    <xf numFmtId="4" fontId="10" fillId="0" borderId="13" xfId="2" applyNumberFormat="1" applyFont="1" applyBorder="1" applyAlignment="1">
      <alignment horizontal="center"/>
    </xf>
    <xf numFmtId="0" fontId="15" fillId="0" borderId="0" xfId="2" applyFont="1" applyBorder="1" applyAlignment="1">
      <alignment horizontal="right"/>
    </xf>
    <xf numFmtId="0" fontId="10" fillId="0" borderId="0" xfId="2" applyFont="1" applyFill="1" applyBorder="1" applyAlignment="1">
      <alignment horizontal="right" vertical="top" wrapText="1"/>
    </xf>
    <xf numFmtId="2" fontId="15" fillId="0" borderId="0" xfId="2" applyNumberFormat="1" applyFont="1" applyAlignment="1">
      <alignment horizontal="center"/>
    </xf>
    <xf numFmtId="0" fontId="15" fillId="0" borderId="0" xfId="2" applyFont="1" applyAlignment="1">
      <alignment vertical="top"/>
    </xf>
    <xf numFmtId="0" fontId="16" fillId="0" borderId="11" xfId="2" applyFont="1" applyBorder="1" applyAlignment="1">
      <alignment vertical="top" wrapText="1"/>
    </xf>
    <xf numFmtId="0" fontId="16" fillId="0" borderId="0" xfId="2" applyFont="1" applyAlignment="1">
      <alignment horizontal="right" vertical="top" wrapText="1"/>
    </xf>
    <xf numFmtId="0" fontId="11" fillId="0" borderId="0" xfId="2" applyFont="1" applyAlignment="1">
      <alignment horizontal="center" vertical="top" wrapText="1"/>
    </xf>
    <xf numFmtId="0" fontId="24" fillId="0" borderId="0" xfId="2" applyFont="1" applyAlignment="1">
      <alignment vertical="top"/>
    </xf>
    <xf numFmtId="4" fontId="0" fillId="0" borderId="0" xfId="0" applyNumberFormat="1"/>
    <xf numFmtId="0" fontId="7" fillId="0" borderId="8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4" fontId="10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7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4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 vertical="top" wrapText="1"/>
    </xf>
    <xf numFmtId="0" fontId="17" fillId="0" borderId="13" xfId="2" applyFont="1" applyBorder="1" applyAlignment="1">
      <alignment horizontal="center" wrapText="1"/>
    </xf>
  </cellXfs>
  <cellStyles count="3">
    <cellStyle name="Excel Built-in Normal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8"/>
  <sheetViews>
    <sheetView showZeros="0" tabSelected="1" topLeftCell="A52" zoomScale="83" zoomScaleNormal="83" workbookViewId="0">
      <selection activeCell="I66" sqref="I66"/>
    </sheetView>
  </sheetViews>
  <sheetFormatPr defaultColWidth="9.33203125" defaultRowHeight="13.2" x14ac:dyDescent="0.25"/>
  <cols>
    <col min="1" max="1" width="4.109375" style="3" customWidth="1"/>
    <col min="2" max="2" width="6.33203125" customWidth="1"/>
    <col min="3" max="3" width="46.44140625" customWidth="1"/>
    <col min="4" max="4" width="8.77734375" customWidth="1"/>
    <col min="5" max="5" width="9.6640625" style="27" customWidth="1"/>
    <col min="6" max="11" width="10" customWidth="1"/>
    <col min="12" max="12" width="9.77734375" bestFit="1" customWidth="1"/>
    <col min="13" max="15" width="11.6640625" customWidth="1"/>
    <col min="16" max="16" width="13" customWidth="1"/>
    <col min="17" max="17" width="9.77734375" customWidth="1"/>
    <col min="20" max="20" width="14.77734375" customWidth="1"/>
  </cols>
  <sheetData>
    <row r="1" spans="1:18" ht="15.6" x14ac:dyDescent="0.3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18" ht="15.6" x14ac:dyDescent="0.3">
      <c r="A2" s="1"/>
      <c r="B2" s="2"/>
      <c r="C2" s="2"/>
      <c r="D2" s="2"/>
      <c r="E2" s="26"/>
      <c r="F2" s="22"/>
      <c r="G2" s="2"/>
      <c r="H2" s="2"/>
      <c r="I2" s="2"/>
      <c r="J2" s="2"/>
      <c r="K2" s="2"/>
      <c r="L2" s="2"/>
      <c r="M2" s="2"/>
    </row>
    <row r="3" spans="1:18" x14ac:dyDescent="0.25">
      <c r="D3" s="4" t="s">
        <v>1</v>
      </c>
    </row>
    <row r="4" spans="1:18" ht="15.6" x14ac:dyDescent="0.25">
      <c r="A4" s="5" t="s">
        <v>58</v>
      </c>
      <c r="B4" s="6"/>
    </row>
    <row r="5" spans="1:18" ht="15.6" x14ac:dyDescent="0.25">
      <c r="A5" s="5" t="s">
        <v>59</v>
      </c>
      <c r="B5" s="6"/>
    </row>
    <row r="6" spans="1:18" ht="15.6" x14ac:dyDescent="0.25">
      <c r="A6" s="5" t="s">
        <v>60</v>
      </c>
      <c r="B6" s="6"/>
    </row>
    <row r="7" spans="1:18" ht="15.6" x14ac:dyDescent="0.25">
      <c r="A7" s="5"/>
      <c r="B7" s="6"/>
    </row>
    <row r="8" spans="1:18" x14ac:dyDescent="0.25">
      <c r="A8" s="7" t="s">
        <v>131</v>
      </c>
      <c r="L8" t="s">
        <v>2</v>
      </c>
      <c r="N8" s="143">
        <f>P88</f>
        <v>0</v>
      </c>
      <c r="O8" s="143"/>
    </row>
    <row r="9" spans="1:18" x14ac:dyDescent="0.25">
      <c r="A9" s="7"/>
      <c r="N9" s="40"/>
      <c r="O9" s="40"/>
    </row>
    <row r="10" spans="1:18" ht="15.6" x14ac:dyDescent="0.25">
      <c r="A10" s="8" t="s">
        <v>132</v>
      </c>
      <c r="B10" s="6"/>
      <c r="C10" s="6"/>
      <c r="D10" s="6"/>
      <c r="E10" s="28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8" s="13" customFormat="1" ht="13.5" customHeight="1" x14ac:dyDescent="0.25">
      <c r="A11" s="9" t="s">
        <v>3</v>
      </c>
      <c r="B11" s="10" t="s">
        <v>4</v>
      </c>
      <c r="C11" s="11" t="s">
        <v>5</v>
      </c>
      <c r="D11" s="138" t="s">
        <v>6</v>
      </c>
      <c r="E11" s="138" t="s">
        <v>7</v>
      </c>
      <c r="F11" s="140" t="s">
        <v>8</v>
      </c>
      <c r="G11" s="141"/>
      <c r="H11" s="141"/>
      <c r="I11" s="141"/>
      <c r="J11" s="141"/>
      <c r="K11" s="142"/>
      <c r="L11" s="140" t="s">
        <v>9</v>
      </c>
      <c r="M11" s="141"/>
      <c r="N11" s="141"/>
      <c r="O11" s="141"/>
      <c r="P11" s="142"/>
      <c r="Q11" s="12"/>
      <c r="R11" s="12"/>
    </row>
    <row r="12" spans="1:18" s="13" customFormat="1" ht="36.75" customHeight="1" x14ac:dyDescent="0.25">
      <c r="A12" s="14" t="s">
        <v>10</v>
      </c>
      <c r="B12" s="15"/>
      <c r="C12" s="16" t="s">
        <v>11</v>
      </c>
      <c r="D12" s="139"/>
      <c r="E12" s="139"/>
      <c r="F12" s="76" t="s">
        <v>12</v>
      </c>
      <c r="G12" s="76" t="s">
        <v>13</v>
      </c>
      <c r="H12" s="76" t="s">
        <v>14</v>
      </c>
      <c r="I12" s="76" t="s">
        <v>15</v>
      </c>
      <c r="J12" s="76" t="s">
        <v>16</v>
      </c>
      <c r="K12" s="76" t="s">
        <v>17</v>
      </c>
      <c r="L12" s="76" t="s">
        <v>18</v>
      </c>
      <c r="M12" s="76" t="s">
        <v>14</v>
      </c>
      <c r="N12" s="76" t="s">
        <v>15</v>
      </c>
      <c r="O12" s="76" t="s">
        <v>16</v>
      </c>
      <c r="P12" s="76" t="s">
        <v>17</v>
      </c>
    </row>
    <row r="13" spans="1:18" s="13" customFormat="1" ht="10.5" customHeight="1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</row>
    <row r="14" spans="1:18" ht="26.4" x14ac:dyDescent="0.25">
      <c r="A14" s="18">
        <v>1</v>
      </c>
      <c r="B14" s="19"/>
      <c r="C14" s="24" t="s">
        <v>139</v>
      </c>
      <c r="D14" s="25" t="s">
        <v>19</v>
      </c>
      <c r="E14" s="78">
        <v>1180</v>
      </c>
      <c r="F14" s="29"/>
      <c r="G14" s="29"/>
      <c r="H14" s="29"/>
      <c r="I14" s="29"/>
      <c r="J14" s="29"/>
      <c r="K14" s="20"/>
      <c r="L14" s="20"/>
      <c r="M14" s="20"/>
      <c r="N14" s="20"/>
      <c r="O14" s="20"/>
      <c r="P14" s="38"/>
    </row>
    <row r="15" spans="1:18" x14ac:dyDescent="0.25">
      <c r="A15" s="18">
        <v>2</v>
      </c>
      <c r="B15" s="19"/>
      <c r="C15" s="24" t="s">
        <v>94</v>
      </c>
      <c r="D15" s="25" t="s">
        <v>23</v>
      </c>
      <c r="E15" s="78">
        <v>2</v>
      </c>
      <c r="F15" s="29"/>
      <c r="G15" s="29"/>
      <c r="H15" s="29"/>
      <c r="I15" s="29"/>
      <c r="J15" s="29"/>
      <c r="K15" s="20"/>
      <c r="L15" s="20"/>
      <c r="M15" s="20"/>
      <c r="N15" s="20"/>
      <c r="O15" s="20"/>
      <c r="P15" s="38"/>
    </row>
    <row r="16" spans="1:18" x14ac:dyDescent="0.25">
      <c r="A16" s="18">
        <v>3</v>
      </c>
      <c r="B16" s="19"/>
      <c r="C16" s="24" t="s">
        <v>61</v>
      </c>
      <c r="D16" s="25" t="s">
        <v>23</v>
      </c>
      <c r="E16" s="78">
        <v>3</v>
      </c>
      <c r="F16" s="29"/>
      <c r="G16" s="29"/>
      <c r="H16" s="29"/>
      <c r="I16" s="29"/>
      <c r="J16" s="29"/>
      <c r="K16" s="20"/>
      <c r="L16" s="20"/>
      <c r="M16" s="20"/>
      <c r="N16" s="20"/>
      <c r="O16" s="20"/>
      <c r="P16" s="38"/>
    </row>
    <row r="17" spans="1:16" x14ac:dyDescent="0.25">
      <c r="A17" s="18">
        <v>4</v>
      </c>
      <c r="B17" s="19"/>
      <c r="C17" s="24" t="s">
        <v>84</v>
      </c>
      <c r="D17" s="25" t="s">
        <v>79</v>
      </c>
      <c r="E17" s="78">
        <v>1</v>
      </c>
      <c r="F17" s="29"/>
      <c r="G17" s="29"/>
      <c r="H17" s="29"/>
      <c r="I17" s="29"/>
      <c r="J17" s="29"/>
      <c r="K17" s="20"/>
      <c r="L17" s="20"/>
      <c r="M17" s="20"/>
      <c r="N17" s="20"/>
      <c r="O17" s="20"/>
      <c r="P17" s="38"/>
    </row>
    <row r="18" spans="1:16" x14ac:dyDescent="0.25">
      <c r="A18" s="18">
        <v>5</v>
      </c>
      <c r="B18" s="19"/>
      <c r="C18" s="24" t="s">
        <v>22</v>
      </c>
      <c r="D18" s="25" t="s">
        <v>23</v>
      </c>
      <c r="E18" s="78">
        <v>2</v>
      </c>
      <c r="F18" s="29"/>
      <c r="G18" s="29"/>
      <c r="H18" s="29"/>
      <c r="I18" s="29"/>
      <c r="J18" s="29"/>
      <c r="K18" s="20"/>
      <c r="L18" s="20"/>
      <c r="M18" s="20"/>
      <c r="N18" s="20"/>
      <c r="O18" s="20"/>
      <c r="P18" s="38"/>
    </row>
    <row r="19" spans="1:16" x14ac:dyDescent="0.25">
      <c r="A19" s="18">
        <v>6</v>
      </c>
      <c r="B19" s="19"/>
      <c r="C19" s="24" t="s">
        <v>82</v>
      </c>
      <c r="D19" s="25" t="s">
        <v>21</v>
      </c>
      <c r="E19" s="78">
        <v>15</v>
      </c>
      <c r="F19" s="29"/>
      <c r="G19" s="29"/>
      <c r="H19" s="29"/>
      <c r="I19" s="29"/>
      <c r="J19" s="29"/>
      <c r="K19" s="20"/>
      <c r="L19" s="20"/>
      <c r="M19" s="20"/>
      <c r="N19" s="20"/>
      <c r="O19" s="20"/>
      <c r="P19" s="38"/>
    </row>
    <row r="20" spans="1:16" x14ac:dyDescent="0.25">
      <c r="A20" s="18"/>
      <c r="B20" s="19"/>
      <c r="C20" s="86" t="s">
        <v>69</v>
      </c>
      <c r="D20" s="25"/>
      <c r="E20" s="78"/>
      <c r="F20" s="29"/>
      <c r="G20" s="29"/>
      <c r="H20" s="29"/>
      <c r="I20" s="29"/>
      <c r="J20" s="29"/>
      <c r="K20" s="20"/>
      <c r="L20" s="20"/>
      <c r="M20" s="20"/>
      <c r="N20" s="20"/>
      <c r="O20" s="20"/>
      <c r="P20" s="38"/>
    </row>
    <row r="21" spans="1:16" ht="52.5" customHeight="1" x14ac:dyDescent="0.25">
      <c r="A21" s="18">
        <v>8</v>
      </c>
      <c r="B21" s="19"/>
      <c r="C21" s="75" t="s">
        <v>24</v>
      </c>
      <c r="D21" s="25" t="s">
        <v>19</v>
      </c>
      <c r="E21" s="78">
        <v>35</v>
      </c>
      <c r="F21" s="29"/>
      <c r="G21" s="29"/>
      <c r="H21" s="29"/>
      <c r="I21" s="29"/>
      <c r="J21" s="29"/>
      <c r="K21" s="20"/>
      <c r="L21" s="20"/>
      <c r="M21" s="20"/>
      <c r="N21" s="20"/>
      <c r="O21" s="20"/>
      <c r="P21" s="38"/>
    </row>
    <row r="22" spans="1:16" x14ac:dyDescent="0.25">
      <c r="A22" s="18">
        <v>9</v>
      </c>
      <c r="B22" s="19"/>
      <c r="C22" s="24" t="s">
        <v>25</v>
      </c>
      <c r="D22" s="25" t="s">
        <v>21</v>
      </c>
      <c r="E22" s="73">
        <v>70</v>
      </c>
      <c r="F22" s="29"/>
      <c r="G22" s="29"/>
      <c r="H22" s="29"/>
      <c r="I22" s="29"/>
      <c r="J22" s="29"/>
      <c r="K22" s="20"/>
      <c r="L22" s="20"/>
      <c r="M22" s="20"/>
      <c r="N22" s="20"/>
      <c r="O22" s="20"/>
      <c r="P22" s="38"/>
    </row>
    <row r="23" spans="1:16" ht="26.4" x14ac:dyDescent="0.25">
      <c r="A23" s="18">
        <v>10</v>
      </c>
      <c r="B23" s="19"/>
      <c r="C23" s="24" t="s">
        <v>62</v>
      </c>
      <c r="D23" s="25" t="s">
        <v>21</v>
      </c>
      <c r="E23" s="73">
        <v>617</v>
      </c>
      <c r="F23" s="29"/>
      <c r="G23" s="29"/>
      <c r="H23" s="29"/>
      <c r="I23" s="29"/>
      <c r="J23" s="29"/>
      <c r="K23" s="20"/>
      <c r="L23" s="20"/>
      <c r="M23" s="20"/>
      <c r="N23" s="20"/>
      <c r="O23" s="20"/>
      <c r="P23" s="38"/>
    </row>
    <row r="24" spans="1:16" x14ac:dyDescent="0.25">
      <c r="A24" s="18">
        <v>11</v>
      </c>
      <c r="B24" s="19"/>
      <c r="C24" s="24" t="s">
        <v>120</v>
      </c>
      <c r="D24" s="25" t="s">
        <v>19</v>
      </c>
      <c r="E24" s="73">
        <v>450</v>
      </c>
      <c r="F24" s="29"/>
      <c r="G24" s="29"/>
      <c r="H24" s="29"/>
      <c r="I24" s="29"/>
      <c r="J24" s="29"/>
      <c r="K24" s="20"/>
      <c r="L24" s="20"/>
      <c r="M24" s="20"/>
      <c r="N24" s="20"/>
      <c r="O24" s="20"/>
      <c r="P24" s="38"/>
    </row>
    <row r="25" spans="1:16" x14ac:dyDescent="0.25">
      <c r="A25" s="18"/>
      <c r="B25" s="19"/>
      <c r="C25" s="43" t="s">
        <v>26</v>
      </c>
      <c r="D25" s="80" t="s">
        <v>19</v>
      </c>
      <c r="E25" s="82">
        <v>250</v>
      </c>
      <c r="F25" s="29"/>
      <c r="G25" s="29"/>
      <c r="H25" s="29"/>
      <c r="I25" s="29"/>
      <c r="J25" s="29"/>
      <c r="K25" s="20"/>
      <c r="L25" s="20"/>
      <c r="M25" s="20"/>
      <c r="N25" s="20"/>
      <c r="O25" s="20"/>
      <c r="P25" s="38"/>
    </row>
    <row r="26" spans="1:16" x14ac:dyDescent="0.25">
      <c r="A26" s="18">
        <v>12</v>
      </c>
      <c r="B26" s="19"/>
      <c r="C26" s="24" t="s">
        <v>27</v>
      </c>
      <c r="D26" s="25" t="s">
        <v>19</v>
      </c>
      <c r="E26" s="78">
        <v>250</v>
      </c>
      <c r="F26" s="29"/>
      <c r="G26" s="29"/>
      <c r="H26" s="29"/>
      <c r="I26" s="29"/>
      <c r="J26" s="29"/>
      <c r="K26" s="20"/>
      <c r="L26" s="20"/>
      <c r="M26" s="20"/>
      <c r="N26" s="20"/>
      <c r="O26" s="20"/>
      <c r="P26" s="38"/>
    </row>
    <row r="27" spans="1:16" ht="26.4" x14ac:dyDescent="0.25">
      <c r="A27" s="18">
        <v>13</v>
      </c>
      <c r="B27" s="19"/>
      <c r="C27" s="24" t="s">
        <v>28</v>
      </c>
      <c r="D27" s="25" t="s">
        <v>19</v>
      </c>
      <c r="E27" s="78">
        <v>250</v>
      </c>
      <c r="F27" s="29"/>
      <c r="G27" s="29"/>
      <c r="H27" s="29"/>
      <c r="I27" s="29"/>
      <c r="J27" s="29"/>
      <c r="K27" s="20"/>
      <c r="L27" s="20"/>
      <c r="M27" s="20"/>
      <c r="N27" s="20"/>
      <c r="O27" s="20"/>
      <c r="P27" s="38"/>
    </row>
    <row r="28" spans="1:16" ht="26.4" x14ac:dyDescent="0.25">
      <c r="A28" s="18">
        <v>14</v>
      </c>
      <c r="B28" s="19"/>
      <c r="C28" s="24" t="s">
        <v>29</v>
      </c>
      <c r="D28" s="25" t="s">
        <v>19</v>
      </c>
      <c r="E28" s="78">
        <v>250</v>
      </c>
      <c r="F28" s="29"/>
      <c r="G28" s="29"/>
      <c r="H28" s="29"/>
      <c r="I28" s="29"/>
      <c r="J28" s="29"/>
      <c r="K28" s="20"/>
      <c r="L28" s="20"/>
      <c r="M28" s="20"/>
      <c r="N28" s="20"/>
      <c r="O28" s="20"/>
      <c r="P28" s="38"/>
    </row>
    <row r="29" spans="1:16" x14ac:dyDescent="0.25">
      <c r="A29" s="18">
        <v>15</v>
      </c>
      <c r="B29" s="19"/>
      <c r="C29" s="24" t="s">
        <v>30</v>
      </c>
      <c r="D29" s="25" t="s">
        <v>19</v>
      </c>
      <c r="E29" s="78">
        <v>250</v>
      </c>
      <c r="F29" s="29"/>
      <c r="G29" s="29"/>
      <c r="H29" s="29"/>
      <c r="I29" s="29"/>
      <c r="J29" s="29"/>
      <c r="K29" s="20"/>
      <c r="L29" s="20"/>
      <c r="M29" s="20"/>
      <c r="N29" s="20"/>
      <c r="O29" s="20"/>
      <c r="P29" s="38"/>
    </row>
    <row r="30" spans="1:16" x14ac:dyDescent="0.25">
      <c r="A30" s="18">
        <v>16</v>
      </c>
      <c r="B30" s="19"/>
      <c r="C30" s="24" t="s">
        <v>67</v>
      </c>
      <c r="D30" s="25" t="s">
        <v>19</v>
      </c>
      <c r="E30" s="78">
        <v>250</v>
      </c>
      <c r="F30" s="29"/>
      <c r="G30" s="29"/>
      <c r="H30" s="29"/>
      <c r="I30" s="29"/>
      <c r="J30" s="29"/>
      <c r="K30" s="20"/>
      <c r="L30" s="20"/>
      <c r="M30" s="20"/>
      <c r="N30" s="20"/>
      <c r="O30" s="20"/>
      <c r="P30" s="38"/>
    </row>
    <row r="31" spans="1:16" x14ac:dyDescent="0.25">
      <c r="A31" s="18"/>
      <c r="B31" s="19"/>
      <c r="C31" s="43" t="s">
        <v>64</v>
      </c>
      <c r="D31" s="80" t="s">
        <v>19</v>
      </c>
      <c r="E31" s="81">
        <v>1270</v>
      </c>
      <c r="F31" s="29"/>
      <c r="G31" s="29"/>
      <c r="H31" s="29"/>
      <c r="I31" s="29"/>
      <c r="J31" s="29"/>
      <c r="K31" s="20"/>
      <c r="L31" s="20"/>
      <c r="M31" s="20"/>
      <c r="N31" s="20"/>
      <c r="O31" s="20"/>
      <c r="P31" s="38"/>
    </row>
    <row r="32" spans="1:16" x14ac:dyDescent="0.25">
      <c r="A32" s="18">
        <v>17</v>
      </c>
      <c r="B32" s="19"/>
      <c r="C32" s="74" t="s">
        <v>138</v>
      </c>
      <c r="D32" s="80" t="s">
        <v>19</v>
      </c>
      <c r="E32" s="81">
        <v>1270</v>
      </c>
      <c r="F32" s="29"/>
      <c r="G32" s="29"/>
      <c r="H32" s="29"/>
      <c r="I32" s="29"/>
      <c r="J32" s="29"/>
      <c r="K32" s="20"/>
      <c r="L32" s="20"/>
      <c r="M32" s="20"/>
      <c r="N32" s="20"/>
      <c r="O32" s="20"/>
      <c r="P32" s="38"/>
    </row>
    <row r="33" spans="1:16" ht="26.4" x14ac:dyDescent="0.25">
      <c r="A33" s="18">
        <v>18</v>
      </c>
      <c r="B33" s="19"/>
      <c r="C33" s="74" t="s">
        <v>140</v>
      </c>
      <c r="D33" s="80" t="s">
        <v>19</v>
      </c>
      <c r="E33" s="81">
        <v>1270</v>
      </c>
      <c r="F33" s="29"/>
      <c r="G33" s="29"/>
      <c r="H33" s="29"/>
      <c r="I33" s="29"/>
      <c r="J33" s="29"/>
      <c r="K33" s="20"/>
      <c r="L33" s="20"/>
      <c r="M33" s="20"/>
      <c r="N33" s="20"/>
      <c r="O33" s="20"/>
      <c r="P33" s="38"/>
    </row>
    <row r="34" spans="1:16" ht="26.4" x14ac:dyDescent="0.25">
      <c r="A34" s="18">
        <v>19</v>
      </c>
      <c r="B34" s="19"/>
      <c r="C34" s="24" t="s">
        <v>141</v>
      </c>
      <c r="D34" s="25" t="s">
        <v>19</v>
      </c>
      <c r="E34" s="83">
        <v>1270</v>
      </c>
      <c r="F34" s="29"/>
      <c r="G34" s="29"/>
      <c r="H34" s="29"/>
      <c r="I34" s="29"/>
      <c r="J34" s="29"/>
      <c r="K34" s="20"/>
      <c r="L34" s="20"/>
      <c r="M34" s="20"/>
      <c r="N34" s="20"/>
      <c r="O34" s="20"/>
      <c r="P34" s="38"/>
    </row>
    <row r="35" spans="1:16" ht="26.4" x14ac:dyDescent="0.25">
      <c r="A35" s="18">
        <v>20</v>
      </c>
      <c r="B35" s="19"/>
      <c r="C35" s="24" t="s">
        <v>143</v>
      </c>
      <c r="D35" s="25" t="s">
        <v>19</v>
      </c>
      <c r="E35" s="83">
        <v>1270</v>
      </c>
      <c r="F35" s="29"/>
      <c r="G35" s="29"/>
      <c r="H35" s="29"/>
      <c r="I35" s="29"/>
      <c r="J35" s="29"/>
      <c r="K35" s="20"/>
      <c r="L35" s="20"/>
      <c r="M35" s="20"/>
      <c r="N35" s="20"/>
      <c r="O35" s="20"/>
      <c r="P35" s="38"/>
    </row>
    <row r="36" spans="1:16" x14ac:dyDescent="0.25">
      <c r="A36" s="18"/>
      <c r="B36" s="19"/>
      <c r="C36" s="43" t="s">
        <v>32</v>
      </c>
      <c r="D36" s="25"/>
      <c r="E36" s="37"/>
      <c r="F36" s="29"/>
      <c r="G36" s="29"/>
      <c r="H36" s="29"/>
      <c r="I36" s="29"/>
      <c r="J36" s="29"/>
      <c r="K36" s="20"/>
      <c r="L36" s="20"/>
      <c r="M36" s="20"/>
      <c r="N36" s="20"/>
      <c r="O36" s="20"/>
      <c r="P36" s="38"/>
    </row>
    <row r="37" spans="1:16" ht="26.4" x14ac:dyDescent="0.25">
      <c r="A37" s="18">
        <v>21</v>
      </c>
      <c r="B37" s="19"/>
      <c r="C37" s="24" t="s">
        <v>78</v>
      </c>
      <c r="D37" s="25" t="s">
        <v>19</v>
      </c>
      <c r="E37" s="37">
        <v>2895</v>
      </c>
      <c r="F37" s="29"/>
      <c r="G37" s="29"/>
      <c r="H37" s="29"/>
      <c r="I37" s="29"/>
      <c r="J37" s="29"/>
      <c r="K37" s="20"/>
      <c r="L37" s="20"/>
      <c r="M37" s="20"/>
      <c r="N37" s="20"/>
      <c r="O37" s="20"/>
      <c r="P37" s="38"/>
    </row>
    <row r="38" spans="1:16" ht="37.5" customHeight="1" x14ac:dyDescent="0.25">
      <c r="A38" s="18">
        <v>22</v>
      </c>
      <c r="B38" s="19"/>
      <c r="C38" s="24" t="s">
        <v>95</v>
      </c>
      <c r="D38" s="25" t="s">
        <v>19</v>
      </c>
      <c r="E38" s="37">
        <v>4105</v>
      </c>
      <c r="F38" s="29"/>
      <c r="G38" s="29"/>
      <c r="H38" s="29"/>
      <c r="I38" s="29"/>
      <c r="J38" s="29"/>
      <c r="K38" s="20"/>
      <c r="L38" s="20"/>
      <c r="M38" s="20"/>
      <c r="N38" s="20"/>
      <c r="O38" s="20"/>
      <c r="P38" s="38"/>
    </row>
    <row r="39" spans="1:16" x14ac:dyDescent="0.25">
      <c r="A39" s="18"/>
      <c r="B39" s="19"/>
      <c r="C39" s="86" t="s">
        <v>68</v>
      </c>
      <c r="D39" s="25"/>
      <c r="E39" s="85"/>
      <c r="F39" s="84"/>
      <c r="G39" s="84"/>
      <c r="H39" s="84"/>
      <c r="I39" s="84"/>
      <c r="J39" s="29"/>
      <c r="K39" s="20"/>
      <c r="L39" s="20"/>
      <c r="M39" s="20"/>
      <c r="N39" s="20"/>
      <c r="O39" s="20"/>
      <c r="P39" s="38"/>
    </row>
    <row r="40" spans="1:16" x14ac:dyDescent="0.25">
      <c r="A40" s="18">
        <v>23</v>
      </c>
      <c r="B40" s="19"/>
      <c r="C40" s="74" t="s">
        <v>65</v>
      </c>
      <c r="D40" s="25" t="s">
        <v>20</v>
      </c>
      <c r="E40" s="37">
        <v>1</v>
      </c>
      <c r="F40" s="29"/>
      <c r="G40" s="29"/>
      <c r="H40" s="29"/>
      <c r="I40" s="29"/>
      <c r="J40" s="29"/>
      <c r="K40" s="20"/>
      <c r="L40" s="20"/>
      <c r="M40" s="20"/>
      <c r="N40" s="20"/>
      <c r="O40" s="20"/>
      <c r="P40" s="38"/>
    </row>
    <row r="41" spans="1:16" ht="26.4" x14ac:dyDescent="0.25">
      <c r="A41" s="18">
        <v>24</v>
      </c>
      <c r="B41" s="19"/>
      <c r="C41" s="74" t="s">
        <v>70</v>
      </c>
      <c r="D41" s="25" t="s">
        <v>23</v>
      </c>
      <c r="E41" s="37">
        <v>1</v>
      </c>
      <c r="F41" s="29"/>
      <c r="G41" s="29"/>
      <c r="H41" s="29"/>
      <c r="I41" s="29"/>
      <c r="J41" s="29"/>
      <c r="K41" s="20"/>
      <c r="L41" s="20"/>
      <c r="M41" s="20"/>
      <c r="N41" s="20"/>
      <c r="O41" s="20"/>
      <c r="P41" s="38"/>
    </row>
    <row r="42" spans="1:16" ht="39.6" x14ac:dyDescent="0.25">
      <c r="A42" s="18">
        <v>25</v>
      </c>
      <c r="B42" s="19"/>
      <c r="C42" s="74" t="s">
        <v>142</v>
      </c>
      <c r="D42" s="25" t="s">
        <v>23</v>
      </c>
      <c r="E42" s="37">
        <v>2</v>
      </c>
      <c r="F42" s="29"/>
      <c r="G42" s="29"/>
      <c r="H42" s="29"/>
      <c r="I42" s="29"/>
      <c r="J42" s="29"/>
      <c r="K42" s="20"/>
      <c r="L42" s="20"/>
      <c r="M42" s="20"/>
      <c r="N42" s="20"/>
      <c r="O42" s="20"/>
      <c r="P42" s="38"/>
    </row>
    <row r="43" spans="1:16" x14ac:dyDescent="0.25">
      <c r="A43" s="18">
        <v>26</v>
      </c>
      <c r="B43" s="19"/>
      <c r="C43" s="74" t="s">
        <v>80</v>
      </c>
      <c r="D43" s="25" t="s">
        <v>23</v>
      </c>
      <c r="E43" s="37">
        <v>2</v>
      </c>
      <c r="F43" s="29"/>
      <c r="G43" s="29"/>
      <c r="H43" s="29"/>
      <c r="I43" s="29"/>
      <c r="J43" s="29"/>
      <c r="K43" s="20"/>
      <c r="L43" s="20"/>
      <c r="M43" s="20"/>
      <c r="N43" s="20"/>
      <c r="O43" s="20"/>
      <c r="P43" s="38"/>
    </row>
    <row r="44" spans="1:16" x14ac:dyDescent="0.25">
      <c r="A44" s="18">
        <v>27</v>
      </c>
      <c r="B44" s="19"/>
      <c r="C44" s="74" t="s">
        <v>81</v>
      </c>
      <c r="D44" s="25" t="s">
        <v>23</v>
      </c>
      <c r="E44" s="37">
        <v>2</v>
      </c>
      <c r="F44" s="29"/>
      <c r="G44" s="29"/>
      <c r="H44" s="29"/>
      <c r="I44" s="29"/>
      <c r="J44" s="29"/>
      <c r="K44" s="20"/>
      <c r="L44" s="20"/>
      <c r="M44" s="20"/>
      <c r="N44" s="20"/>
      <c r="O44" s="20"/>
      <c r="P44" s="38"/>
    </row>
    <row r="45" spans="1:16" x14ac:dyDescent="0.25">
      <c r="A45" s="18">
        <v>28</v>
      </c>
      <c r="B45" s="19"/>
      <c r="C45" s="74" t="s">
        <v>137</v>
      </c>
      <c r="D45" s="25" t="s">
        <v>79</v>
      </c>
      <c r="E45" s="37">
        <v>1</v>
      </c>
      <c r="F45" s="29"/>
      <c r="G45" s="29"/>
      <c r="H45" s="29"/>
      <c r="I45" s="29"/>
      <c r="J45" s="29"/>
      <c r="K45" s="20"/>
      <c r="L45" s="20"/>
      <c r="M45" s="20"/>
      <c r="N45" s="20"/>
      <c r="O45" s="20"/>
      <c r="P45" s="38"/>
    </row>
    <row r="46" spans="1:16" x14ac:dyDescent="0.25">
      <c r="A46" s="18"/>
      <c r="B46" s="19"/>
      <c r="C46" s="43" t="s">
        <v>33</v>
      </c>
      <c r="D46" s="25"/>
      <c r="E46" s="37"/>
      <c r="F46" s="29"/>
      <c r="G46" s="29"/>
      <c r="H46" s="29"/>
      <c r="I46" s="29"/>
      <c r="J46" s="29"/>
      <c r="K46" s="20"/>
      <c r="L46" s="20"/>
      <c r="M46" s="20"/>
      <c r="N46" s="20"/>
      <c r="O46" s="20"/>
      <c r="P46" s="38"/>
    </row>
    <row r="47" spans="1:16" x14ac:dyDescent="0.25">
      <c r="A47" s="18">
        <v>29</v>
      </c>
      <c r="B47" s="19"/>
      <c r="C47" s="24" t="s">
        <v>122</v>
      </c>
      <c r="D47" s="25" t="s">
        <v>23</v>
      </c>
      <c r="E47" s="37">
        <v>1</v>
      </c>
      <c r="F47" s="29"/>
      <c r="G47" s="29"/>
      <c r="H47" s="29"/>
      <c r="I47" s="29"/>
      <c r="J47" s="29"/>
      <c r="K47" s="20"/>
      <c r="L47" s="20"/>
      <c r="M47" s="20"/>
      <c r="N47" s="20"/>
      <c r="O47" s="20"/>
      <c r="P47" s="38"/>
    </row>
    <row r="48" spans="1:16" x14ac:dyDescent="0.25">
      <c r="A48" s="18">
        <v>30</v>
      </c>
      <c r="B48" s="19"/>
      <c r="C48" s="24" t="s">
        <v>123</v>
      </c>
      <c r="D48" s="25" t="s">
        <v>23</v>
      </c>
      <c r="E48" s="37">
        <v>1</v>
      </c>
      <c r="F48" s="29"/>
      <c r="G48" s="29"/>
      <c r="H48" s="29"/>
      <c r="I48" s="29"/>
      <c r="J48" s="29"/>
      <c r="K48" s="20"/>
      <c r="L48" s="20"/>
      <c r="M48" s="20"/>
      <c r="N48" s="20"/>
      <c r="O48" s="20"/>
      <c r="P48" s="38"/>
    </row>
    <row r="49" spans="1:16" x14ac:dyDescent="0.25">
      <c r="A49" s="18">
        <v>31</v>
      </c>
      <c r="B49" s="41"/>
      <c r="C49" s="79" t="s">
        <v>66</v>
      </c>
      <c r="D49" s="25" t="s">
        <v>31</v>
      </c>
      <c r="E49" s="37">
        <v>1</v>
      </c>
      <c r="F49" s="29"/>
      <c r="G49" s="29"/>
      <c r="H49" s="29"/>
      <c r="I49" s="42"/>
      <c r="J49" s="29"/>
      <c r="K49" s="20"/>
      <c r="L49" s="20"/>
      <c r="M49" s="20"/>
      <c r="N49" s="20"/>
      <c r="O49" s="20"/>
      <c r="P49" s="38"/>
    </row>
    <row r="50" spans="1:16" x14ac:dyDescent="0.25">
      <c r="A50" s="18">
        <v>32</v>
      </c>
      <c r="B50" s="19"/>
      <c r="C50" s="24" t="s">
        <v>63</v>
      </c>
      <c r="D50" s="25" t="s">
        <v>23</v>
      </c>
      <c r="E50" s="37">
        <v>1</v>
      </c>
      <c r="F50" s="29"/>
      <c r="G50" s="29"/>
      <c r="H50" s="29"/>
      <c r="I50" s="29"/>
      <c r="J50" s="29"/>
      <c r="K50" s="20"/>
      <c r="L50" s="20"/>
      <c r="M50" s="20"/>
      <c r="N50" s="20"/>
      <c r="O50" s="20"/>
      <c r="P50" s="38"/>
    </row>
    <row r="51" spans="1:16" x14ac:dyDescent="0.25">
      <c r="A51" s="18">
        <v>33</v>
      </c>
      <c r="B51" s="19"/>
      <c r="C51" s="24" t="s">
        <v>124</v>
      </c>
      <c r="D51" s="25" t="s">
        <v>21</v>
      </c>
      <c r="E51" s="37">
        <v>19</v>
      </c>
      <c r="F51" s="29"/>
      <c r="G51" s="29"/>
      <c r="H51" s="29"/>
      <c r="I51" s="29"/>
      <c r="J51" s="29"/>
      <c r="K51" s="20"/>
      <c r="L51" s="20"/>
      <c r="M51" s="20"/>
      <c r="N51" s="20"/>
      <c r="O51" s="20"/>
      <c r="P51" s="38"/>
    </row>
    <row r="52" spans="1:16" x14ac:dyDescent="0.25">
      <c r="A52" s="18">
        <v>34</v>
      </c>
      <c r="B52" s="19"/>
      <c r="C52" s="24" t="s">
        <v>125</v>
      </c>
      <c r="D52" s="25" t="s">
        <v>23</v>
      </c>
      <c r="E52" s="37">
        <v>2</v>
      </c>
      <c r="F52" s="29"/>
      <c r="G52" s="29"/>
      <c r="H52" s="29"/>
      <c r="I52" s="29"/>
      <c r="J52" s="29"/>
      <c r="K52" s="20"/>
      <c r="L52" s="20"/>
      <c r="M52" s="20"/>
      <c r="N52" s="20"/>
      <c r="O52" s="20"/>
      <c r="P52" s="38"/>
    </row>
    <row r="53" spans="1:16" x14ac:dyDescent="0.25">
      <c r="A53" s="18">
        <v>35</v>
      </c>
      <c r="B53" s="19"/>
      <c r="C53" s="24" t="s">
        <v>126</v>
      </c>
      <c r="D53" s="25" t="s">
        <v>23</v>
      </c>
      <c r="E53" s="37">
        <v>1</v>
      </c>
      <c r="F53" s="29"/>
      <c r="G53" s="29"/>
      <c r="H53" s="29"/>
      <c r="I53" s="29"/>
      <c r="J53" s="29"/>
      <c r="K53" s="20"/>
      <c r="L53" s="20"/>
      <c r="M53" s="20"/>
      <c r="N53" s="20"/>
      <c r="O53" s="20"/>
      <c r="P53" s="38"/>
    </row>
    <row r="54" spans="1:16" x14ac:dyDescent="0.25">
      <c r="A54" s="18">
        <v>36</v>
      </c>
      <c r="B54" s="19"/>
      <c r="C54" s="24" t="s">
        <v>127</v>
      </c>
      <c r="D54" s="25" t="s">
        <v>23</v>
      </c>
      <c r="E54" s="37">
        <v>8</v>
      </c>
      <c r="F54" s="29"/>
      <c r="G54" s="29"/>
      <c r="H54" s="29"/>
      <c r="I54" s="29"/>
      <c r="J54" s="29"/>
      <c r="K54" s="20"/>
      <c r="L54" s="20"/>
      <c r="M54" s="20"/>
      <c r="N54" s="20"/>
      <c r="O54" s="20"/>
      <c r="P54" s="38"/>
    </row>
    <row r="55" spans="1:16" x14ac:dyDescent="0.25">
      <c r="A55" s="18">
        <v>37</v>
      </c>
      <c r="B55" s="19"/>
      <c r="C55" s="24" t="s">
        <v>128</v>
      </c>
      <c r="D55" s="25" t="s">
        <v>23</v>
      </c>
      <c r="E55" s="37">
        <v>8</v>
      </c>
      <c r="F55" s="29"/>
      <c r="G55" s="29"/>
      <c r="H55" s="29"/>
      <c r="I55" s="29"/>
      <c r="J55" s="29"/>
      <c r="K55" s="20"/>
      <c r="L55" s="20"/>
      <c r="M55" s="20"/>
      <c r="N55" s="20"/>
      <c r="O55" s="20"/>
      <c r="P55" s="38"/>
    </row>
    <row r="56" spans="1:16" x14ac:dyDescent="0.25">
      <c r="A56" s="18">
        <v>38</v>
      </c>
      <c r="B56" s="19"/>
      <c r="C56" s="24" t="s">
        <v>129</v>
      </c>
      <c r="D56" s="25" t="s">
        <v>23</v>
      </c>
      <c r="E56" s="37">
        <v>7</v>
      </c>
      <c r="F56" s="29"/>
      <c r="G56" s="29"/>
      <c r="H56" s="29"/>
      <c r="I56" s="29"/>
      <c r="J56" s="29"/>
      <c r="K56" s="20"/>
      <c r="L56" s="20"/>
      <c r="M56" s="20"/>
      <c r="N56" s="20"/>
      <c r="O56" s="20"/>
      <c r="P56" s="38"/>
    </row>
    <row r="57" spans="1:16" x14ac:dyDescent="0.25">
      <c r="A57" s="18"/>
      <c r="B57" s="19"/>
      <c r="C57" s="43" t="s">
        <v>85</v>
      </c>
      <c r="D57" s="25"/>
      <c r="E57" s="37"/>
      <c r="F57" s="29"/>
      <c r="G57" s="29"/>
      <c r="H57" s="29"/>
      <c r="I57" s="29"/>
      <c r="J57" s="29"/>
      <c r="K57" s="20"/>
      <c r="L57" s="20"/>
      <c r="M57" s="20"/>
      <c r="N57" s="20"/>
      <c r="O57" s="20"/>
      <c r="P57" s="38"/>
    </row>
    <row r="58" spans="1:16" ht="26.4" x14ac:dyDescent="0.25">
      <c r="A58" s="18">
        <v>39</v>
      </c>
      <c r="B58" s="19"/>
      <c r="C58" s="74" t="s">
        <v>111</v>
      </c>
      <c r="D58" s="25" t="s">
        <v>23</v>
      </c>
      <c r="E58" s="37">
        <v>1</v>
      </c>
      <c r="F58" s="29"/>
      <c r="G58" s="29"/>
      <c r="H58" s="29"/>
      <c r="I58" s="29"/>
      <c r="J58" s="29"/>
      <c r="K58" s="20"/>
      <c r="L58" s="20"/>
      <c r="M58" s="20"/>
      <c r="N58" s="20"/>
      <c r="O58" s="20"/>
      <c r="P58" s="38"/>
    </row>
    <row r="59" spans="1:16" x14ac:dyDescent="0.25">
      <c r="A59" s="18">
        <v>40</v>
      </c>
      <c r="B59" s="19"/>
      <c r="C59" s="74" t="s">
        <v>112</v>
      </c>
      <c r="D59" s="25" t="s">
        <v>23</v>
      </c>
      <c r="E59" s="37">
        <v>1</v>
      </c>
      <c r="F59" s="29"/>
      <c r="G59" s="29"/>
      <c r="H59" s="29"/>
      <c r="I59" s="29"/>
      <c r="J59" s="29"/>
      <c r="K59" s="20"/>
      <c r="L59" s="20"/>
      <c r="M59" s="20"/>
      <c r="N59" s="20"/>
      <c r="O59" s="20"/>
      <c r="P59" s="38"/>
    </row>
    <row r="60" spans="1:16" x14ac:dyDescent="0.25">
      <c r="A60" s="18">
        <v>41</v>
      </c>
      <c r="B60" s="19"/>
      <c r="C60" s="74" t="s">
        <v>113</v>
      </c>
      <c r="D60" s="25" t="s">
        <v>23</v>
      </c>
      <c r="E60" s="37">
        <v>1</v>
      </c>
      <c r="F60" s="29"/>
      <c r="G60" s="29"/>
      <c r="H60" s="29"/>
      <c r="I60" s="29"/>
      <c r="J60" s="29"/>
      <c r="K60" s="20"/>
      <c r="L60" s="20"/>
      <c r="M60" s="20"/>
      <c r="N60" s="20"/>
      <c r="O60" s="20"/>
      <c r="P60" s="38"/>
    </row>
    <row r="61" spans="1:16" x14ac:dyDescent="0.25">
      <c r="A61" s="18">
        <v>42</v>
      </c>
      <c r="B61" s="19"/>
      <c r="C61" s="74" t="s">
        <v>116</v>
      </c>
      <c r="D61" s="25" t="s">
        <v>23</v>
      </c>
      <c r="E61" s="37">
        <v>1</v>
      </c>
      <c r="F61" s="29"/>
      <c r="G61" s="29"/>
      <c r="H61" s="29"/>
      <c r="I61" s="29"/>
      <c r="J61" s="29"/>
      <c r="K61" s="20"/>
      <c r="L61" s="20"/>
      <c r="M61" s="20"/>
      <c r="N61" s="20"/>
      <c r="O61" s="20"/>
      <c r="P61" s="38"/>
    </row>
    <row r="62" spans="1:16" x14ac:dyDescent="0.25">
      <c r="A62" s="18">
        <v>43</v>
      </c>
      <c r="B62" s="19"/>
      <c r="C62" s="74" t="s">
        <v>117</v>
      </c>
      <c r="D62" s="25" t="s">
        <v>23</v>
      </c>
      <c r="E62" s="37">
        <v>1</v>
      </c>
      <c r="F62" s="29"/>
      <c r="G62" s="29"/>
      <c r="H62" s="29"/>
      <c r="I62" s="29"/>
      <c r="J62" s="29"/>
      <c r="K62" s="20"/>
      <c r="L62" s="20"/>
      <c r="M62" s="20"/>
      <c r="N62" s="20"/>
      <c r="O62" s="20"/>
      <c r="P62" s="38"/>
    </row>
    <row r="63" spans="1:16" x14ac:dyDescent="0.25">
      <c r="A63" s="18">
        <v>44</v>
      </c>
      <c r="B63" s="19"/>
      <c r="C63" s="74" t="s">
        <v>114</v>
      </c>
      <c r="D63" s="25" t="s">
        <v>23</v>
      </c>
      <c r="E63" s="37">
        <v>1</v>
      </c>
      <c r="F63" s="29"/>
      <c r="G63" s="29"/>
      <c r="H63" s="29"/>
      <c r="I63" s="29"/>
      <c r="J63" s="29"/>
      <c r="K63" s="20"/>
      <c r="L63" s="20"/>
      <c r="M63" s="20"/>
      <c r="N63" s="20"/>
      <c r="O63" s="20"/>
      <c r="P63" s="38"/>
    </row>
    <row r="64" spans="1:16" x14ac:dyDescent="0.25">
      <c r="A64" s="18">
        <v>45</v>
      </c>
      <c r="B64" s="19"/>
      <c r="C64" s="74" t="s">
        <v>115</v>
      </c>
      <c r="D64" s="25" t="s">
        <v>23</v>
      </c>
      <c r="E64" s="37">
        <v>1</v>
      </c>
      <c r="F64" s="29"/>
      <c r="G64" s="29"/>
      <c r="H64" s="29"/>
      <c r="I64" s="29"/>
      <c r="J64" s="29"/>
      <c r="K64" s="20"/>
      <c r="L64" s="20"/>
      <c r="M64" s="20"/>
      <c r="N64" s="20"/>
      <c r="O64" s="20"/>
      <c r="P64" s="38"/>
    </row>
    <row r="65" spans="1:20" x14ac:dyDescent="0.25">
      <c r="A65" s="18">
        <v>46</v>
      </c>
      <c r="B65" s="19"/>
      <c r="C65" s="74" t="s">
        <v>118</v>
      </c>
      <c r="D65" s="25" t="s">
        <v>23</v>
      </c>
      <c r="E65" s="37">
        <v>1</v>
      </c>
      <c r="F65" s="29"/>
      <c r="G65" s="29"/>
      <c r="H65" s="29"/>
      <c r="I65" s="29"/>
      <c r="J65" s="29"/>
      <c r="K65" s="20"/>
      <c r="L65" s="20"/>
      <c r="M65" s="20"/>
      <c r="N65" s="20"/>
      <c r="O65" s="20"/>
      <c r="P65" s="38"/>
    </row>
    <row r="66" spans="1:20" ht="26.4" x14ac:dyDescent="0.25">
      <c r="A66" s="18">
        <v>47</v>
      </c>
      <c r="B66" s="19"/>
      <c r="C66" s="74" t="s">
        <v>119</v>
      </c>
      <c r="D66" s="25" t="s">
        <v>23</v>
      </c>
      <c r="E66" s="37">
        <v>1</v>
      </c>
      <c r="F66" s="29"/>
      <c r="G66" s="29"/>
      <c r="H66" s="29"/>
      <c r="I66" s="29"/>
      <c r="J66" s="29"/>
      <c r="K66" s="20"/>
      <c r="L66" s="20"/>
      <c r="M66" s="20"/>
      <c r="N66" s="20"/>
      <c r="O66" s="20"/>
      <c r="P66" s="38"/>
    </row>
    <row r="67" spans="1:20" x14ac:dyDescent="0.25">
      <c r="A67" s="18">
        <v>48</v>
      </c>
      <c r="B67" s="19"/>
      <c r="C67" s="74" t="s">
        <v>121</v>
      </c>
      <c r="D67" s="25" t="s">
        <v>79</v>
      </c>
      <c r="E67" s="37">
        <v>1</v>
      </c>
      <c r="F67" s="29"/>
      <c r="G67" s="29"/>
      <c r="H67" s="29"/>
      <c r="I67" s="29"/>
      <c r="J67" s="29"/>
      <c r="K67" s="20"/>
      <c r="L67" s="20"/>
      <c r="M67" s="20"/>
      <c r="N67" s="20"/>
      <c r="O67" s="20"/>
      <c r="P67" s="38"/>
    </row>
    <row r="68" spans="1:20" x14ac:dyDescent="0.25">
      <c r="A68" s="18"/>
      <c r="B68" s="19"/>
      <c r="C68" s="43" t="s">
        <v>71</v>
      </c>
      <c r="D68" s="25"/>
      <c r="E68" s="37"/>
      <c r="F68" s="29"/>
      <c r="G68" s="29"/>
      <c r="H68" s="29"/>
      <c r="I68" s="29"/>
      <c r="J68" s="29"/>
      <c r="K68" s="20"/>
      <c r="L68" s="20"/>
      <c r="M68" s="20"/>
      <c r="N68" s="20"/>
      <c r="O68" s="20"/>
      <c r="P68" s="38"/>
    </row>
    <row r="69" spans="1:20" x14ac:dyDescent="0.25">
      <c r="A69" s="18">
        <v>49</v>
      </c>
      <c r="B69" s="19"/>
      <c r="C69" s="24" t="s">
        <v>72</v>
      </c>
      <c r="D69" s="25" t="s">
        <v>23</v>
      </c>
      <c r="E69" s="37">
        <v>1</v>
      </c>
      <c r="F69" s="29"/>
      <c r="G69" s="29"/>
      <c r="H69" s="29"/>
      <c r="I69" s="29"/>
      <c r="J69" s="29"/>
      <c r="K69" s="20"/>
      <c r="L69" s="20"/>
      <c r="M69" s="20"/>
      <c r="N69" s="20"/>
      <c r="O69" s="20"/>
      <c r="P69" s="38"/>
    </row>
    <row r="70" spans="1:20" x14ac:dyDescent="0.25">
      <c r="A70" s="18">
        <v>50</v>
      </c>
      <c r="B70" s="19"/>
      <c r="C70" s="24" t="s">
        <v>73</v>
      </c>
      <c r="D70" s="25" t="s">
        <v>23</v>
      </c>
      <c r="E70" s="37">
        <v>1</v>
      </c>
      <c r="F70" s="29"/>
      <c r="G70" s="29"/>
      <c r="H70" s="29"/>
      <c r="I70" s="29"/>
      <c r="J70" s="29"/>
      <c r="K70" s="20"/>
      <c r="L70" s="20"/>
      <c r="M70" s="20"/>
      <c r="N70" s="20"/>
      <c r="O70" s="20"/>
      <c r="P70" s="38"/>
    </row>
    <row r="71" spans="1:20" x14ac:dyDescent="0.25">
      <c r="A71" s="18">
        <v>51</v>
      </c>
      <c r="B71" s="19"/>
      <c r="C71" s="24" t="s">
        <v>77</v>
      </c>
      <c r="D71" s="25" t="s">
        <v>23</v>
      </c>
      <c r="E71" s="37">
        <v>1</v>
      </c>
      <c r="F71" s="29"/>
      <c r="G71" s="29"/>
      <c r="H71" s="29"/>
      <c r="I71" s="29"/>
      <c r="J71" s="29"/>
      <c r="K71" s="20"/>
      <c r="L71" s="20"/>
      <c r="M71" s="20"/>
      <c r="N71" s="20"/>
      <c r="O71" s="20"/>
      <c r="P71" s="38"/>
    </row>
    <row r="72" spans="1:20" x14ac:dyDescent="0.25">
      <c r="A72" s="18">
        <v>52</v>
      </c>
      <c r="B72" s="19"/>
      <c r="C72" s="24" t="s">
        <v>74</v>
      </c>
      <c r="D72" s="25" t="s">
        <v>23</v>
      </c>
      <c r="E72" s="37">
        <v>1</v>
      </c>
      <c r="F72" s="29"/>
      <c r="G72" s="29"/>
      <c r="H72" s="29"/>
      <c r="I72" s="29"/>
      <c r="J72" s="29"/>
      <c r="K72" s="20"/>
      <c r="L72" s="20"/>
      <c r="M72" s="20"/>
      <c r="N72" s="20"/>
      <c r="O72" s="20"/>
      <c r="P72" s="38"/>
      <c r="T72" s="130"/>
    </row>
    <row r="73" spans="1:20" ht="25.5" customHeight="1" x14ac:dyDescent="0.25">
      <c r="A73" s="18">
        <v>53</v>
      </c>
      <c r="B73" s="19"/>
      <c r="C73" s="24" t="s">
        <v>75</v>
      </c>
      <c r="D73" s="25" t="s">
        <v>76</v>
      </c>
      <c r="E73" s="78">
        <v>1.5</v>
      </c>
      <c r="F73" s="29"/>
      <c r="G73" s="29"/>
      <c r="H73" s="29"/>
      <c r="I73" s="29"/>
      <c r="J73" s="29"/>
      <c r="K73" s="20"/>
      <c r="L73" s="20"/>
      <c r="M73" s="20"/>
      <c r="N73" s="20"/>
      <c r="O73" s="20"/>
      <c r="P73" s="38"/>
    </row>
    <row r="74" spans="1:20" x14ac:dyDescent="0.25">
      <c r="A74" s="18"/>
      <c r="B74" s="19"/>
      <c r="C74" s="43" t="s">
        <v>145</v>
      </c>
      <c r="D74" s="25"/>
      <c r="E74" s="37"/>
      <c r="F74" s="29"/>
      <c r="G74" s="29"/>
      <c r="H74" s="29"/>
      <c r="I74" s="29"/>
      <c r="J74" s="29"/>
      <c r="K74" s="20"/>
      <c r="L74" s="20"/>
      <c r="M74" s="20"/>
      <c r="N74" s="20"/>
      <c r="O74" s="20"/>
      <c r="P74" s="38"/>
    </row>
    <row r="75" spans="1:20" x14ac:dyDescent="0.25">
      <c r="A75" s="18">
        <v>54</v>
      </c>
      <c r="B75" s="19"/>
      <c r="C75" s="24" t="s">
        <v>86</v>
      </c>
      <c r="D75" s="25" t="s">
        <v>23</v>
      </c>
      <c r="E75" s="37">
        <v>10</v>
      </c>
      <c r="F75" s="29"/>
      <c r="G75" s="29"/>
      <c r="H75" s="29"/>
      <c r="I75" s="29"/>
      <c r="J75" s="29"/>
      <c r="K75" s="20"/>
      <c r="L75" s="20"/>
      <c r="M75" s="20"/>
      <c r="N75" s="20"/>
      <c r="O75" s="20"/>
      <c r="P75" s="38"/>
    </row>
    <row r="76" spans="1:20" ht="26.4" x14ac:dyDescent="0.25">
      <c r="A76" s="18">
        <v>55</v>
      </c>
      <c r="B76" s="19" t="s">
        <v>34</v>
      </c>
      <c r="C76" s="24" t="s">
        <v>87</v>
      </c>
      <c r="D76" s="25" t="s">
        <v>83</v>
      </c>
      <c r="E76" s="87">
        <v>0.63</v>
      </c>
      <c r="F76" s="29"/>
      <c r="G76" s="29"/>
      <c r="H76" s="29"/>
      <c r="I76" s="29"/>
      <c r="J76" s="29"/>
      <c r="K76" s="20"/>
      <c r="L76" s="20"/>
      <c r="M76" s="20"/>
      <c r="N76" s="20"/>
      <c r="O76" s="20"/>
      <c r="P76" s="38"/>
    </row>
    <row r="77" spans="1:20" x14ac:dyDescent="0.25">
      <c r="A77" s="18">
        <v>56</v>
      </c>
      <c r="B77" s="19" t="s">
        <v>34</v>
      </c>
      <c r="C77" s="24" t="s">
        <v>88</v>
      </c>
      <c r="D77" s="25" t="s">
        <v>89</v>
      </c>
      <c r="E77" s="73">
        <v>40</v>
      </c>
      <c r="F77" s="29"/>
      <c r="G77" s="29"/>
      <c r="H77" s="29"/>
      <c r="I77" s="29"/>
      <c r="J77" s="29"/>
      <c r="K77" s="20"/>
      <c r="L77" s="20"/>
      <c r="M77" s="20"/>
      <c r="N77" s="20"/>
      <c r="O77" s="20"/>
      <c r="P77" s="38"/>
    </row>
    <row r="78" spans="1:20" ht="26.4" x14ac:dyDescent="0.25">
      <c r="A78" s="18">
        <v>57</v>
      </c>
      <c r="B78" s="19" t="s">
        <v>34</v>
      </c>
      <c r="C78" s="24" t="s">
        <v>90</v>
      </c>
      <c r="D78" s="25" t="s">
        <v>83</v>
      </c>
      <c r="E78" s="88">
        <f>0.25+0.19+0.27+0.39+1.08</f>
        <v>2.2000000000000002</v>
      </c>
      <c r="F78" s="29"/>
      <c r="G78" s="29"/>
      <c r="H78" s="29"/>
      <c r="I78" s="29"/>
      <c r="J78" s="29"/>
      <c r="K78" s="20"/>
      <c r="L78" s="20"/>
      <c r="M78" s="20"/>
      <c r="N78" s="20"/>
      <c r="O78" s="20"/>
      <c r="P78" s="38"/>
    </row>
    <row r="79" spans="1:20" x14ac:dyDescent="0.25">
      <c r="A79" s="18">
        <v>58</v>
      </c>
      <c r="B79" s="41"/>
      <c r="C79" s="24" t="s">
        <v>91</v>
      </c>
      <c r="D79" s="25" t="s">
        <v>19</v>
      </c>
      <c r="E79" s="88">
        <v>43</v>
      </c>
      <c r="F79" s="29"/>
      <c r="G79" s="29"/>
      <c r="H79" s="29"/>
      <c r="I79" s="29"/>
      <c r="J79" s="29"/>
      <c r="K79" s="20"/>
      <c r="L79" s="20"/>
      <c r="M79" s="20"/>
      <c r="N79" s="20"/>
      <c r="O79" s="20"/>
      <c r="P79" s="38"/>
    </row>
    <row r="80" spans="1:20" x14ac:dyDescent="0.25">
      <c r="A80" s="18">
        <v>59</v>
      </c>
      <c r="B80" s="41"/>
      <c r="C80" s="24" t="s">
        <v>92</v>
      </c>
      <c r="D80" s="25" t="s">
        <v>19</v>
      </c>
      <c r="E80" s="88">
        <v>24</v>
      </c>
      <c r="F80" s="29"/>
      <c r="G80" s="29"/>
      <c r="H80" s="29"/>
      <c r="I80" s="29"/>
      <c r="J80" s="29"/>
      <c r="K80" s="20"/>
      <c r="L80" s="20"/>
      <c r="M80" s="20"/>
      <c r="N80" s="20"/>
      <c r="O80" s="20"/>
      <c r="P80" s="38"/>
    </row>
    <row r="81" spans="1:16" x14ac:dyDescent="0.25">
      <c r="A81" s="18">
        <v>60</v>
      </c>
      <c r="B81" s="41"/>
      <c r="C81" s="24" t="s">
        <v>135</v>
      </c>
      <c r="D81" s="25" t="s">
        <v>19</v>
      </c>
      <c r="E81" s="88">
        <v>24</v>
      </c>
      <c r="F81" s="29"/>
      <c r="G81" s="29"/>
      <c r="H81" s="29"/>
      <c r="I81" s="29"/>
      <c r="J81" s="29"/>
      <c r="K81" s="20"/>
      <c r="L81" s="20"/>
      <c r="M81" s="20"/>
      <c r="N81" s="20"/>
      <c r="O81" s="20"/>
      <c r="P81" s="38"/>
    </row>
    <row r="82" spans="1:16" x14ac:dyDescent="0.25">
      <c r="A82" s="18">
        <v>61</v>
      </c>
      <c r="B82" s="41"/>
      <c r="C82" s="24" t="s">
        <v>136</v>
      </c>
      <c r="D82" s="25" t="s">
        <v>19</v>
      </c>
      <c r="E82" s="88">
        <v>24</v>
      </c>
      <c r="F82" s="29"/>
      <c r="G82" s="29"/>
      <c r="H82" s="29"/>
      <c r="I82" s="29"/>
      <c r="J82" s="29"/>
      <c r="K82" s="20"/>
      <c r="L82" s="20"/>
      <c r="M82" s="20"/>
      <c r="N82" s="20"/>
      <c r="O82" s="20"/>
      <c r="P82" s="38"/>
    </row>
    <row r="83" spans="1:16" x14ac:dyDescent="0.25">
      <c r="A83" s="18">
        <v>62</v>
      </c>
      <c r="B83" s="41"/>
      <c r="C83" s="35" t="s">
        <v>93</v>
      </c>
      <c r="D83" s="25" t="s">
        <v>23</v>
      </c>
      <c r="E83" s="37">
        <v>1</v>
      </c>
      <c r="F83" s="29"/>
      <c r="G83" s="29"/>
      <c r="H83" s="29"/>
      <c r="I83" s="29"/>
      <c r="J83" s="29"/>
      <c r="K83" s="20"/>
      <c r="L83" s="20"/>
      <c r="M83" s="20"/>
      <c r="N83" s="20"/>
      <c r="O83" s="20"/>
      <c r="P83" s="38"/>
    </row>
    <row r="84" spans="1:16" x14ac:dyDescent="0.25">
      <c r="A84" s="18">
        <v>63</v>
      </c>
      <c r="B84" s="41"/>
      <c r="C84" s="35" t="s">
        <v>144</v>
      </c>
      <c r="D84" s="25" t="s">
        <v>79</v>
      </c>
      <c r="E84" s="37">
        <v>1</v>
      </c>
      <c r="F84" s="29"/>
      <c r="G84" s="29"/>
      <c r="H84" s="29"/>
      <c r="I84" s="29"/>
      <c r="J84" s="29"/>
      <c r="K84" s="20"/>
      <c r="L84" s="20"/>
      <c r="M84" s="20"/>
      <c r="N84" s="20"/>
      <c r="O84" s="20"/>
      <c r="P84" s="38"/>
    </row>
    <row r="85" spans="1:16" x14ac:dyDescent="0.25">
      <c r="A85" s="89"/>
      <c r="B85" s="41"/>
      <c r="C85" s="35"/>
      <c r="D85" s="36"/>
      <c r="E85" s="37"/>
      <c r="F85" s="29"/>
      <c r="G85" s="29"/>
      <c r="H85" s="29"/>
      <c r="I85" s="29"/>
      <c r="J85" s="29"/>
      <c r="K85" s="20">
        <f t="shared" ref="K85" si="0">SUM(H85:J85)</f>
        <v>0</v>
      </c>
      <c r="L85" s="20">
        <f t="shared" ref="L85" si="1">E85*F85</f>
        <v>0</v>
      </c>
      <c r="M85" s="20">
        <f t="shared" ref="M85" si="2">E85*H85</f>
        <v>0</v>
      </c>
      <c r="N85" s="20">
        <f t="shared" ref="N85" si="3">E85*I85</f>
        <v>0</v>
      </c>
      <c r="O85" s="20">
        <f>E85*J85</f>
        <v>0</v>
      </c>
      <c r="P85" s="38">
        <f t="shared" ref="P85" si="4">SUM(M85:O85)</f>
        <v>0</v>
      </c>
    </row>
    <row r="86" spans="1:16" x14ac:dyDescent="0.25">
      <c r="A86" s="89"/>
      <c r="B86" s="41"/>
      <c r="C86" s="131" t="s">
        <v>35</v>
      </c>
      <c r="D86" s="132"/>
      <c r="E86" s="30" t="s">
        <v>34</v>
      </c>
      <c r="F86" s="19" t="s">
        <v>34</v>
      </c>
      <c r="G86" s="19" t="s">
        <v>34</v>
      </c>
      <c r="H86" s="19" t="s">
        <v>34</v>
      </c>
      <c r="I86" s="19" t="s">
        <v>34</v>
      </c>
      <c r="J86" s="19" t="s">
        <v>34</v>
      </c>
      <c r="K86" s="31" t="s">
        <v>34</v>
      </c>
      <c r="L86" s="21">
        <f>SUM(L14:L85)</f>
        <v>0</v>
      </c>
      <c r="M86" s="21">
        <f>SUM(M14:M85)</f>
        <v>0</v>
      </c>
      <c r="N86" s="21">
        <f>SUM(N14:N85)</f>
        <v>0</v>
      </c>
      <c r="O86" s="21">
        <f>SUM(O14:O85)</f>
        <v>0</v>
      </c>
      <c r="P86" s="21">
        <f>SUM(P14:P85)</f>
        <v>0</v>
      </c>
    </row>
    <row r="87" spans="1:16" x14ac:dyDescent="0.25">
      <c r="A87" s="89"/>
      <c r="B87" s="41"/>
      <c r="C87" s="133" t="s">
        <v>36</v>
      </c>
      <c r="D87" s="134"/>
      <c r="E87" s="134"/>
      <c r="F87" s="134"/>
      <c r="G87" s="134"/>
      <c r="H87" s="134"/>
      <c r="I87" s="134"/>
      <c r="J87" s="135"/>
      <c r="K87" s="32" t="s">
        <v>130</v>
      </c>
      <c r="L87" s="20"/>
      <c r="M87" s="20"/>
      <c r="N87" s="20"/>
      <c r="O87" s="20"/>
      <c r="P87" s="38">
        <f>N87</f>
        <v>0</v>
      </c>
    </row>
    <row r="88" spans="1:16" x14ac:dyDescent="0.25">
      <c r="A88" s="89"/>
      <c r="B88" s="41"/>
      <c r="C88" s="131" t="s">
        <v>37</v>
      </c>
      <c r="D88" s="136"/>
      <c r="E88" s="136"/>
      <c r="F88" s="136"/>
      <c r="G88" s="136"/>
      <c r="H88" s="136"/>
      <c r="I88" s="136"/>
      <c r="J88" s="136"/>
      <c r="K88" s="23"/>
      <c r="L88" s="33"/>
      <c r="M88" s="34">
        <f>M86+M87</f>
        <v>0</v>
      </c>
      <c r="N88" s="34">
        <f t="shared" ref="N88:P88" si="5">N86+N87</f>
        <v>0</v>
      </c>
      <c r="O88" s="34">
        <f t="shared" si="5"/>
        <v>0</v>
      </c>
      <c r="P88" s="39">
        <f t="shared" si="5"/>
        <v>0</v>
      </c>
    </row>
  </sheetData>
  <autoFilter ref="A13:P78"/>
  <mergeCells count="9">
    <mergeCell ref="C86:D86"/>
    <mergeCell ref="C87:J87"/>
    <mergeCell ref="C88:J88"/>
    <mergeCell ref="A1:P1"/>
    <mergeCell ref="D11:D12"/>
    <mergeCell ref="E11:E12"/>
    <mergeCell ref="F11:K11"/>
    <mergeCell ref="L11:P11"/>
    <mergeCell ref="N8:O8"/>
  </mergeCells>
  <phoneticPr fontId="11" type="noConversion"/>
  <pageMargins left="0.23622047244094491" right="0.23622047244094491" top="0.82677165354330717" bottom="0.70866141732283472" header="0.51181102362204722" footer="0.51181102362204722"/>
  <pageSetup paperSize="9" scale="82" fitToHeight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D20" sqref="D20"/>
    </sheetView>
  </sheetViews>
  <sheetFormatPr defaultColWidth="9.33203125" defaultRowHeight="13.2" x14ac:dyDescent="0.25"/>
  <cols>
    <col min="1" max="1" width="5.109375" style="44" customWidth="1"/>
    <col min="2" max="2" width="9.33203125" style="44"/>
    <col min="3" max="3" width="35.109375" style="44" customWidth="1"/>
    <col min="4" max="4" width="13.6640625" style="44" customWidth="1"/>
    <col min="5" max="7" width="11.6640625" style="44" customWidth="1"/>
    <col min="8" max="8" width="10.77734375" style="44" customWidth="1"/>
    <col min="9" max="9" width="9.33203125" style="44"/>
    <col min="10" max="12" width="9.77734375" style="44" customWidth="1"/>
    <col min="13" max="16384" width="9.33203125" style="44"/>
  </cols>
  <sheetData>
    <row r="1" spans="1:12" ht="17.399999999999999" x14ac:dyDescent="0.3">
      <c r="A1" s="144" t="s">
        <v>38</v>
      </c>
      <c r="B1" s="144"/>
      <c r="C1" s="144"/>
      <c r="D1" s="144"/>
      <c r="E1" s="144"/>
      <c r="F1" s="144"/>
      <c r="G1" s="144"/>
      <c r="H1" s="144"/>
    </row>
    <row r="2" spans="1:12" ht="17.399999999999999" x14ac:dyDescent="0.3">
      <c r="A2" s="45"/>
      <c r="B2" s="46"/>
      <c r="C2" s="47"/>
      <c r="D2" s="47"/>
      <c r="E2" s="47"/>
      <c r="F2" s="47"/>
      <c r="G2" s="48"/>
      <c r="H2" s="48"/>
    </row>
    <row r="3" spans="1:12" ht="12.75" customHeight="1" x14ac:dyDescent="0.3">
      <c r="A3" s="49"/>
      <c r="B3" s="49"/>
      <c r="C3" s="145" t="s">
        <v>39</v>
      </c>
      <c r="D3" s="145"/>
      <c r="E3" s="145"/>
      <c r="F3" s="145"/>
    </row>
    <row r="4" spans="1:12" ht="15.6" x14ac:dyDescent="0.25">
      <c r="A4" s="5" t="s">
        <v>58</v>
      </c>
      <c r="B4" s="5"/>
      <c r="C4" s="5"/>
      <c r="D4" s="50"/>
      <c r="E4" s="50"/>
      <c r="F4" s="50"/>
      <c r="G4" s="50"/>
      <c r="H4" s="50"/>
    </row>
    <row r="5" spans="1:12" ht="15.6" x14ac:dyDescent="0.25">
      <c r="A5" s="5" t="s">
        <v>59</v>
      </c>
      <c r="B5" s="51"/>
    </row>
    <row r="6" spans="1:12" ht="15.6" x14ac:dyDescent="0.25">
      <c r="A6" s="5" t="s">
        <v>60</v>
      </c>
      <c r="B6" s="51"/>
    </row>
    <row r="7" spans="1:12" ht="15.6" x14ac:dyDescent="0.3">
      <c r="A7" s="52"/>
      <c r="B7" s="52"/>
    </row>
    <row r="8" spans="1:12" x14ac:dyDescent="0.25">
      <c r="B8" s="7"/>
      <c r="C8" s="7" t="s">
        <v>40</v>
      </c>
      <c r="D8" s="53" t="e">
        <f>#REF!</f>
        <v>#REF!</v>
      </c>
    </row>
    <row r="9" spans="1:12" x14ac:dyDescent="0.25">
      <c r="B9" s="7"/>
      <c r="C9" s="7" t="s">
        <v>41</v>
      </c>
      <c r="D9" s="53">
        <f>H16</f>
        <v>0</v>
      </c>
    </row>
    <row r="10" spans="1:12" x14ac:dyDescent="0.25">
      <c r="B10" s="8"/>
      <c r="F10" s="8" t="s">
        <v>132</v>
      </c>
    </row>
    <row r="11" spans="1:12" x14ac:dyDescent="0.25">
      <c r="A11" s="8"/>
      <c r="B11" s="8"/>
      <c r="E11"/>
    </row>
    <row r="12" spans="1:12" ht="15.6" x14ac:dyDescent="0.3">
      <c r="A12" s="54"/>
      <c r="B12" s="54"/>
    </row>
    <row r="13" spans="1:12" ht="12.75" customHeight="1" x14ac:dyDescent="0.25">
      <c r="A13" s="146" t="s">
        <v>42</v>
      </c>
      <c r="B13" s="146" t="s">
        <v>43</v>
      </c>
      <c r="C13" s="146" t="s">
        <v>44</v>
      </c>
      <c r="D13" s="146" t="s">
        <v>45</v>
      </c>
      <c r="E13" s="147" t="s">
        <v>46</v>
      </c>
      <c r="F13" s="147"/>
      <c r="G13" s="147"/>
      <c r="H13" s="146" t="s">
        <v>47</v>
      </c>
      <c r="J13" s="48"/>
      <c r="K13" s="48"/>
      <c r="L13" s="48"/>
    </row>
    <row r="14" spans="1:12" s="55" customFormat="1" ht="22.8" x14ac:dyDescent="0.2">
      <c r="A14" s="146"/>
      <c r="B14" s="146"/>
      <c r="C14" s="146"/>
      <c r="D14" s="146"/>
      <c r="E14" s="77" t="s">
        <v>48</v>
      </c>
      <c r="F14" s="77" t="s">
        <v>49</v>
      </c>
      <c r="G14" s="77" t="s">
        <v>50</v>
      </c>
      <c r="H14" s="146"/>
      <c r="J14" s="56"/>
      <c r="K14" s="56"/>
      <c r="L14" s="56"/>
    </row>
    <row r="15" spans="1:12" x14ac:dyDescent="0.25">
      <c r="A15" s="57">
        <v>1</v>
      </c>
      <c r="B15" s="58" t="s">
        <v>51</v>
      </c>
      <c r="C15" s="59" t="s">
        <v>52</v>
      </c>
      <c r="D15" s="60">
        <f t="shared" ref="D15" si="0">SUM(E15:G15)</f>
        <v>0</v>
      </c>
      <c r="E15" s="60">
        <f>'1'!M88</f>
        <v>0</v>
      </c>
      <c r="F15" s="60">
        <f>'1'!N88</f>
        <v>0</v>
      </c>
      <c r="G15" s="60">
        <f>'1'!O88</f>
        <v>0</v>
      </c>
      <c r="H15" s="60">
        <f>'1'!L86</f>
        <v>0</v>
      </c>
      <c r="J15" s="48"/>
      <c r="K15" s="48"/>
      <c r="L15" s="48"/>
    </row>
    <row r="16" spans="1:12" ht="18" customHeight="1" x14ac:dyDescent="0.25">
      <c r="A16" s="61" t="s">
        <v>34</v>
      </c>
      <c r="B16" s="62"/>
      <c r="C16" s="63" t="s">
        <v>35</v>
      </c>
      <c r="D16" s="64">
        <f>SUM(D15:D15)</f>
        <v>0</v>
      </c>
      <c r="E16" s="64">
        <f>SUM(E15:E15)</f>
        <v>0</v>
      </c>
      <c r="F16" s="64">
        <f>SUM(F15:F15)</f>
        <v>0</v>
      </c>
      <c r="G16" s="64">
        <f>SUM(G15:G15)</f>
        <v>0</v>
      </c>
      <c r="H16" s="64">
        <f>SUM(H15:H15)</f>
        <v>0</v>
      </c>
      <c r="J16" s="48"/>
      <c r="K16" s="48"/>
      <c r="L16" s="48"/>
    </row>
    <row r="17" spans="1:8" ht="18" customHeight="1" x14ac:dyDescent="0.25">
      <c r="A17" s="61"/>
      <c r="B17" s="62"/>
      <c r="C17" s="63" t="s">
        <v>133</v>
      </c>
      <c r="D17" s="60"/>
      <c r="E17" s="65"/>
      <c r="F17" s="65"/>
      <c r="G17" s="65"/>
      <c r="H17" s="65"/>
    </row>
    <row r="18" spans="1:8" ht="18" customHeight="1" x14ac:dyDescent="0.25">
      <c r="A18" s="61"/>
      <c r="B18" s="61"/>
      <c r="C18" s="66" t="s">
        <v>53</v>
      </c>
      <c r="D18" s="60"/>
      <c r="E18" s="65"/>
      <c r="F18" s="65"/>
      <c r="G18" s="65"/>
      <c r="H18" s="65"/>
    </row>
    <row r="19" spans="1:8" ht="18" customHeight="1" x14ac:dyDescent="0.25">
      <c r="A19" s="61"/>
      <c r="B19" s="61"/>
      <c r="C19" s="63" t="s">
        <v>134</v>
      </c>
      <c r="D19" s="60"/>
      <c r="E19" s="65"/>
      <c r="F19" s="65"/>
      <c r="G19" s="65"/>
      <c r="H19" s="65"/>
    </row>
    <row r="20" spans="1:8" ht="18" customHeight="1" x14ac:dyDescent="0.25">
      <c r="A20" s="61"/>
      <c r="B20" s="61"/>
      <c r="C20" s="63" t="s">
        <v>54</v>
      </c>
      <c r="D20" s="60">
        <f>E16*0.2359</f>
        <v>0</v>
      </c>
      <c r="E20" s="65"/>
      <c r="F20" s="65"/>
      <c r="G20" s="65"/>
      <c r="H20" s="65"/>
    </row>
    <row r="21" spans="1:8" ht="18" customHeight="1" x14ac:dyDescent="0.25">
      <c r="A21" s="61"/>
      <c r="B21" s="61"/>
      <c r="C21" s="63" t="s">
        <v>55</v>
      </c>
      <c r="D21" s="64">
        <f>SUM(D16:D20)</f>
        <v>0</v>
      </c>
      <c r="E21" s="65"/>
      <c r="F21" s="65"/>
      <c r="G21" s="65"/>
      <c r="H21" s="65"/>
    </row>
    <row r="22" spans="1:8" x14ac:dyDescent="0.25">
      <c r="A22" s="67"/>
      <c r="B22" s="67"/>
      <c r="C22" s="68"/>
    </row>
    <row r="23" spans="1:8" ht="15.6" x14ac:dyDescent="0.25">
      <c r="A23" s="69" t="s">
        <v>56</v>
      </c>
      <c r="B23" s="70"/>
      <c r="C23" s="47"/>
      <c r="D23" s="47"/>
    </row>
    <row r="24" spans="1:8" ht="15.75" customHeight="1" x14ac:dyDescent="0.25">
      <c r="A24" s="71" t="s">
        <v>34</v>
      </c>
      <c r="C24" s="72" t="s">
        <v>57</v>
      </c>
      <c r="D24" s="72"/>
    </row>
  </sheetData>
  <mergeCells count="8">
    <mergeCell ref="A1:H1"/>
    <mergeCell ref="C3:F3"/>
    <mergeCell ref="A13:A14"/>
    <mergeCell ref="B13:B14"/>
    <mergeCell ref="C13:C14"/>
    <mergeCell ref="D13:D14"/>
    <mergeCell ref="E13:G13"/>
    <mergeCell ref="H13:H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13" workbookViewId="0">
      <selection activeCell="B26" sqref="B26:C32"/>
    </sheetView>
  </sheetViews>
  <sheetFormatPr defaultRowHeight="13.2" x14ac:dyDescent="0.25"/>
  <cols>
    <col min="1" max="1" width="8.6640625" customWidth="1"/>
    <col min="2" max="2" width="50.77734375" customWidth="1"/>
    <col min="3" max="3" width="46.6640625" customWidth="1"/>
  </cols>
  <sheetData>
    <row r="1" spans="1:3" x14ac:dyDescent="0.25">
      <c r="A1" s="90"/>
      <c r="B1" s="90"/>
      <c r="C1" s="90" t="s">
        <v>96</v>
      </c>
    </row>
    <row r="2" spans="1:3" x14ac:dyDescent="0.25">
      <c r="A2" s="90"/>
      <c r="B2" s="90"/>
      <c r="C2" s="91"/>
    </row>
    <row r="3" spans="1:3" x14ac:dyDescent="0.25">
      <c r="A3" s="90"/>
      <c r="B3" s="90"/>
      <c r="C3" s="92" t="s">
        <v>97</v>
      </c>
    </row>
    <row r="4" spans="1:3" x14ac:dyDescent="0.25">
      <c r="A4" s="90"/>
      <c r="B4" s="90"/>
      <c r="C4" s="92" t="s">
        <v>98</v>
      </c>
    </row>
    <row r="5" spans="1:3" x14ac:dyDescent="0.25">
      <c r="A5" s="90"/>
      <c r="B5" s="90"/>
      <c r="C5" s="92" t="s">
        <v>99</v>
      </c>
    </row>
    <row r="6" spans="1:3" x14ac:dyDescent="0.25">
      <c r="A6" s="90"/>
      <c r="B6" s="90"/>
      <c r="C6" s="92"/>
    </row>
    <row r="7" spans="1:3" ht="17.399999999999999" x14ac:dyDescent="0.3">
      <c r="A7" s="148" t="s">
        <v>100</v>
      </c>
      <c r="B7" s="148"/>
      <c r="C7" s="148"/>
    </row>
    <row r="8" spans="1:3" ht="15.6" x14ac:dyDescent="0.3">
      <c r="A8" s="93"/>
      <c r="B8" s="90"/>
      <c r="C8" s="90"/>
    </row>
    <row r="9" spans="1:3" ht="15.6" x14ac:dyDescent="0.25">
      <c r="A9" s="149" t="s">
        <v>108</v>
      </c>
      <c r="B9" s="149"/>
      <c r="C9" s="149"/>
    </row>
    <row r="10" spans="1:3" ht="15.6" x14ac:dyDescent="0.25">
      <c r="A10" s="94" t="s">
        <v>109</v>
      </c>
      <c r="B10" s="95"/>
      <c r="C10" s="90"/>
    </row>
    <row r="11" spans="1:3" ht="15.6" x14ac:dyDescent="0.25">
      <c r="A11" s="94" t="s">
        <v>110</v>
      </c>
      <c r="B11" s="95"/>
      <c r="C11" s="90"/>
    </row>
    <row r="12" spans="1:3" ht="15.6" x14ac:dyDescent="0.3">
      <c r="A12" s="96"/>
      <c r="B12" s="90"/>
      <c r="C12" s="90"/>
    </row>
    <row r="13" spans="1:3" x14ac:dyDescent="0.25">
      <c r="A13" s="90"/>
      <c r="B13" s="90"/>
      <c r="C13" s="97" t="s">
        <v>101</v>
      </c>
    </row>
    <row r="14" spans="1:3" ht="15.6" x14ac:dyDescent="0.3">
      <c r="A14" s="98"/>
      <c r="B14" s="90"/>
      <c r="C14" s="90"/>
    </row>
    <row r="15" spans="1:3" x14ac:dyDescent="0.25">
      <c r="A15" s="99" t="s">
        <v>3</v>
      </c>
      <c r="B15" s="150" t="s">
        <v>102</v>
      </c>
      <c r="C15" s="99" t="s">
        <v>103</v>
      </c>
    </row>
    <row r="16" spans="1:3" x14ac:dyDescent="0.25">
      <c r="A16" s="100" t="s">
        <v>10</v>
      </c>
      <c r="B16" s="150"/>
      <c r="C16" s="100" t="s">
        <v>104</v>
      </c>
    </row>
    <row r="17" spans="1:3" ht="18" customHeight="1" x14ac:dyDescent="0.25">
      <c r="A17" s="101">
        <v>1</v>
      </c>
      <c r="B17" s="102" t="s">
        <v>105</v>
      </c>
      <c r="C17" s="103"/>
    </row>
    <row r="18" spans="1:3" x14ac:dyDescent="0.25">
      <c r="A18" s="101"/>
      <c r="B18" s="104"/>
      <c r="C18" s="105"/>
    </row>
    <row r="19" spans="1:3" x14ac:dyDescent="0.25">
      <c r="A19" s="101"/>
      <c r="B19" s="104"/>
      <c r="C19" s="105"/>
    </row>
    <row r="20" spans="1:3" x14ac:dyDescent="0.25">
      <c r="A20" s="101"/>
      <c r="B20" s="104"/>
      <c r="C20" s="105"/>
    </row>
    <row r="21" spans="1:3" x14ac:dyDescent="0.25">
      <c r="A21" s="101"/>
      <c r="B21" s="104"/>
      <c r="C21" s="105"/>
    </row>
    <row r="22" spans="1:3" x14ac:dyDescent="0.25">
      <c r="A22" s="101"/>
      <c r="B22" s="104"/>
      <c r="C22" s="105"/>
    </row>
    <row r="23" spans="1:3" x14ac:dyDescent="0.25">
      <c r="A23" s="101"/>
      <c r="B23" s="104"/>
      <c r="C23" s="105"/>
    </row>
    <row r="24" spans="1:3" x14ac:dyDescent="0.25">
      <c r="A24" s="106" t="s">
        <v>34</v>
      </c>
      <c r="B24" s="107" t="s">
        <v>35</v>
      </c>
      <c r="C24" s="108"/>
    </row>
    <row r="25" spans="1:3" ht="16.5" customHeight="1" x14ac:dyDescent="0.25">
      <c r="A25" s="109"/>
      <c r="B25" s="110" t="s">
        <v>106</v>
      </c>
      <c r="C25" s="111"/>
    </row>
    <row r="26" spans="1:3" ht="16.5" customHeight="1" x14ac:dyDescent="0.25">
      <c r="A26" s="112"/>
      <c r="B26" s="113"/>
      <c r="C26" s="114"/>
    </row>
    <row r="27" spans="1:3" ht="18" customHeight="1" x14ac:dyDescent="0.25">
      <c r="A27" s="112"/>
      <c r="B27" s="115"/>
      <c r="C27" s="111"/>
    </row>
    <row r="28" spans="1:3" ht="16.5" customHeight="1" x14ac:dyDescent="0.25">
      <c r="A28" s="116"/>
      <c r="B28" s="117"/>
      <c r="C28" s="118"/>
    </row>
    <row r="29" spans="1:3" ht="15" customHeight="1" x14ac:dyDescent="0.25">
      <c r="A29" s="112"/>
      <c r="B29" s="119"/>
      <c r="C29" s="118"/>
    </row>
    <row r="30" spans="1:3" ht="16.5" customHeight="1" x14ac:dyDescent="0.25">
      <c r="A30" s="112"/>
      <c r="B30" s="119"/>
      <c r="C30" s="118"/>
    </row>
    <row r="31" spans="1:3" ht="16.5" customHeight="1" x14ac:dyDescent="0.25">
      <c r="A31" s="112"/>
      <c r="B31" s="119"/>
      <c r="C31" s="118"/>
    </row>
    <row r="32" spans="1:3" ht="15" customHeight="1" x14ac:dyDescent="0.25">
      <c r="A32" s="112"/>
      <c r="B32" s="120"/>
      <c r="C32" s="121"/>
    </row>
    <row r="33" spans="1:3" x14ac:dyDescent="0.25">
      <c r="A33" s="122"/>
      <c r="B33" s="123"/>
      <c r="C33" s="124"/>
    </row>
    <row r="34" spans="1:3" x14ac:dyDescent="0.25">
      <c r="A34" s="122"/>
      <c r="B34" s="123"/>
      <c r="C34" s="124"/>
    </row>
    <row r="35" spans="1:3" ht="15.6" x14ac:dyDescent="0.25">
      <c r="A35" s="125" t="s">
        <v>56</v>
      </c>
      <c r="B35" s="126"/>
      <c r="C35" s="90"/>
    </row>
    <row r="36" spans="1:3" ht="15.6" x14ac:dyDescent="0.25">
      <c r="A36" s="127" t="s">
        <v>34</v>
      </c>
      <c r="B36" s="128"/>
      <c r="C36" s="90"/>
    </row>
    <row r="37" spans="1:3" x14ac:dyDescent="0.25">
      <c r="A37" s="90"/>
      <c r="B37" s="90"/>
      <c r="C37" s="90"/>
    </row>
    <row r="38" spans="1:3" ht="15.6" x14ac:dyDescent="0.25">
      <c r="A38" s="129" t="s">
        <v>107</v>
      </c>
      <c r="B38" s="126"/>
      <c r="C38" s="90"/>
    </row>
  </sheetData>
  <mergeCells count="3">
    <mergeCell ref="A7:C7"/>
    <mergeCell ref="A9:C9"/>
    <mergeCell ref="B15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kopsavilkums</vt:lpstr>
      <vt:lpstr>Pas.koptāme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cp:revision/>
  <cp:lastPrinted>2016-02-01T12:59:25Z</cp:lastPrinted>
  <dcterms:created xsi:type="dcterms:W3CDTF">2009-06-18T07:43:04Z</dcterms:created>
  <dcterms:modified xsi:type="dcterms:W3CDTF">2016-03-07T12:40:38Z</dcterms:modified>
</cp:coreProperties>
</file>